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730" windowHeight="11760" tabRatio="851"/>
  </bookViews>
  <sheets>
    <sheet name="祥云县" sheetId="32" r:id="rId1"/>
    <sheet name="祥城镇" sheetId="22" r:id="rId2"/>
    <sheet name="沙龙镇" sheetId="23" r:id="rId3"/>
    <sheet name="云南驿镇" sheetId="24" r:id="rId4"/>
    <sheet name="鹿鸣乡" sheetId="25" r:id="rId5"/>
    <sheet name="下庄镇" sheetId="26" r:id="rId6"/>
    <sheet name="普淜镇" sheetId="27" r:id="rId7"/>
    <sheet name="刘厂镇" sheetId="28" r:id="rId8"/>
    <sheet name="东山乡" sheetId="29" r:id="rId9"/>
    <sheet name="禾甸镇" sheetId="30" r:id="rId10"/>
    <sheet name="米甸镇" sheetId="31" r:id="rId11"/>
  </sheets>
  <calcPr calcId="144525"/>
</workbook>
</file>

<file path=xl/calcChain.xml><?xml version="1.0" encoding="utf-8"?>
<calcChain xmlns="http://schemas.openxmlformats.org/spreadsheetml/2006/main">
  <c r="E4" i="32"/>
  <c r="F4"/>
  <c r="E5"/>
  <c r="F5"/>
  <c r="E6"/>
  <c r="F6"/>
  <c r="E7"/>
  <c r="F7"/>
  <c r="E8"/>
  <c r="F8"/>
  <c r="E9"/>
  <c r="F9"/>
  <c r="E10"/>
  <c r="F10"/>
  <c r="E11"/>
  <c r="F11"/>
  <c r="E12"/>
  <c r="F12"/>
  <c r="E13"/>
  <c r="F13"/>
  <c r="E14"/>
  <c r="F14"/>
  <c r="E15"/>
  <c r="F15"/>
  <c r="E16"/>
  <c r="F16"/>
  <c r="C20"/>
  <c r="D20"/>
  <c r="E20"/>
  <c r="C21"/>
  <c r="D21"/>
  <c r="E21"/>
  <c r="F21"/>
  <c r="E22"/>
  <c r="F22"/>
  <c r="E23"/>
  <c r="F23"/>
  <c r="E24"/>
  <c r="F24"/>
  <c r="E25"/>
  <c r="F25"/>
  <c r="E26"/>
  <c r="F26"/>
  <c r="C27"/>
  <c r="D27"/>
  <c r="E27"/>
  <c r="F27"/>
  <c r="E4" i="22"/>
  <c r="F4"/>
  <c r="E5"/>
  <c r="F5"/>
  <c r="E6"/>
  <c r="F6"/>
  <c r="E7"/>
  <c r="F7"/>
  <c r="E8"/>
  <c r="F8"/>
  <c r="E9"/>
  <c r="F9"/>
  <c r="F10"/>
  <c r="F11"/>
  <c r="E12"/>
  <c r="F12"/>
  <c r="E13"/>
  <c r="E14"/>
  <c r="F14"/>
  <c r="E15"/>
  <c r="F15"/>
  <c r="E16"/>
  <c r="F16"/>
  <c r="C20"/>
  <c r="D20"/>
  <c r="E20"/>
  <c r="F20"/>
  <c r="D21"/>
  <c r="E21"/>
  <c r="F21"/>
  <c r="E22"/>
  <c r="F22"/>
  <c r="E23"/>
  <c r="F23"/>
  <c r="E25"/>
  <c r="F26"/>
  <c r="E27"/>
  <c r="F27"/>
  <c r="E4" i="23"/>
  <c r="F4"/>
  <c r="E5"/>
  <c r="F5"/>
  <c r="E6"/>
  <c r="F6"/>
  <c r="E8"/>
  <c r="E9"/>
  <c r="F9"/>
  <c r="F10"/>
  <c r="E12"/>
  <c r="F12"/>
  <c r="E14"/>
  <c r="F14"/>
  <c r="E15"/>
  <c r="F15"/>
  <c r="C21"/>
  <c r="D21"/>
  <c r="E21"/>
  <c r="F21"/>
  <c r="E22"/>
  <c r="F22"/>
  <c r="E23"/>
  <c r="F23"/>
  <c r="E25"/>
  <c r="E27"/>
  <c r="F27"/>
  <c r="E4" i="24"/>
  <c r="F4"/>
  <c r="E5"/>
  <c r="F5"/>
  <c r="E6"/>
  <c r="F6"/>
  <c r="E7"/>
  <c r="F7"/>
  <c r="E8"/>
  <c r="E9"/>
  <c r="F9"/>
  <c r="F10"/>
  <c r="E12"/>
  <c r="F12"/>
  <c r="E14"/>
  <c r="F14"/>
  <c r="E15"/>
  <c r="F15"/>
  <c r="E20"/>
  <c r="F20"/>
  <c r="C21"/>
  <c r="D21"/>
  <c r="E21"/>
  <c r="F21"/>
  <c r="E22"/>
  <c r="F22"/>
  <c r="E23"/>
  <c r="F23"/>
  <c r="E25"/>
  <c r="E27"/>
  <c r="F27"/>
  <c r="E4" i="25"/>
  <c r="F4"/>
  <c r="E5"/>
  <c r="E6"/>
  <c r="F6"/>
  <c r="E12"/>
  <c r="F12"/>
  <c r="E14"/>
  <c r="F14"/>
  <c r="E15"/>
  <c r="F15"/>
  <c r="C21"/>
  <c r="D21"/>
  <c r="E21"/>
  <c r="F21"/>
  <c r="E22"/>
  <c r="F22"/>
  <c r="E23"/>
  <c r="F23"/>
  <c r="E25"/>
  <c r="E27"/>
  <c r="F27"/>
  <c r="E4" i="26"/>
  <c r="F4"/>
  <c r="E5"/>
  <c r="F5"/>
  <c r="E6"/>
  <c r="F6"/>
  <c r="E7"/>
  <c r="F7"/>
  <c r="E8"/>
  <c r="F10"/>
  <c r="E12"/>
  <c r="F12"/>
  <c r="E13"/>
  <c r="E14"/>
  <c r="F14"/>
  <c r="E15"/>
  <c r="F15"/>
  <c r="C20"/>
  <c r="E20"/>
  <c r="F20"/>
  <c r="C21"/>
  <c r="D21"/>
  <c r="E21"/>
  <c r="F21"/>
  <c r="E22"/>
  <c r="F22"/>
  <c r="E23"/>
  <c r="F23"/>
  <c r="E25"/>
  <c r="E27"/>
  <c r="F27"/>
  <c r="E4" i="27"/>
  <c r="F4"/>
  <c r="E5"/>
  <c r="E6"/>
  <c r="F6"/>
  <c r="E12"/>
  <c r="F12"/>
  <c r="E14"/>
  <c r="F14"/>
  <c r="E15"/>
  <c r="F15"/>
  <c r="C21"/>
  <c r="D21"/>
  <c r="E21"/>
  <c r="F21"/>
  <c r="E22"/>
  <c r="F22"/>
  <c r="E23"/>
  <c r="F23"/>
  <c r="E25"/>
  <c r="E27"/>
  <c r="F27"/>
  <c r="E4" i="28"/>
  <c r="F4"/>
  <c r="E5"/>
  <c r="F5"/>
  <c r="E6"/>
  <c r="F6"/>
  <c r="E7"/>
  <c r="F7"/>
  <c r="E8"/>
  <c r="F8"/>
  <c r="E9"/>
  <c r="F9"/>
  <c r="F10"/>
  <c r="E12"/>
  <c r="F12"/>
  <c r="E13"/>
  <c r="E14"/>
  <c r="F14"/>
  <c r="E15"/>
  <c r="F15"/>
  <c r="F19"/>
  <c r="E20"/>
  <c r="F20"/>
  <c r="C21"/>
  <c r="D21"/>
  <c r="E21"/>
  <c r="F21"/>
  <c r="E22"/>
  <c r="F22"/>
  <c r="E23"/>
  <c r="F23"/>
  <c r="E25"/>
  <c r="E27"/>
  <c r="F27"/>
  <c r="E4" i="29"/>
  <c r="F4"/>
  <c r="E5"/>
  <c r="E6"/>
  <c r="F6"/>
  <c r="E12"/>
  <c r="F12"/>
  <c r="E14"/>
  <c r="F14"/>
  <c r="C21"/>
  <c r="D21"/>
  <c r="E21"/>
  <c r="F21"/>
  <c r="E22"/>
  <c r="F22"/>
  <c r="E23"/>
  <c r="F23"/>
  <c r="E25"/>
  <c r="E27"/>
  <c r="F27"/>
  <c r="E4" i="30"/>
  <c r="F4"/>
  <c r="E5"/>
  <c r="F5"/>
  <c r="E6"/>
  <c r="F6"/>
  <c r="E7"/>
  <c r="F7"/>
  <c r="E8"/>
  <c r="F8"/>
  <c r="F10"/>
  <c r="E12"/>
  <c r="F12"/>
  <c r="E14"/>
  <c r="F14"/>
  <c r="E15"/>
  <c r="F15"/>
  <c r="E20"/>
  <c r="C21"/>
  <c r="D21"/>
  <c r="E21"/>
  <c r="F21"/>
  <c r="E22"/>
  <c r="F22"/>
  <c r="E23"/>
  <c r="F23"/>
  <c r="E25"/>
  <c r="E27"/>
  <c r="F27"/>
  <c r="E4" i="31"/>
  <c r="F4"/>
  <c r="E5"/>
  <c r="F5"/>
  <c r="E6"/>
  <c r="F6"/>
  <c r="F10"/>
  <c r="E12"/>
  <c r="F12"/>
  <c r="E14"/>
  <c r="F14"/>
  <c r="E15"/>
  <c r="F15"/>
  <c r="C21"/>
  <c r="D21"/>
  <c r="E21"/>
  <c r="F21"/>
  <c r="E22"/>
  <c r="F22"/>
  <c r="E23"/>
  <c r="F23"/>
  <c r="E25"/>
  <c r="E27"/>
  <c r="F27"/>
</calcChain>
</file>

<file path=xl/sharedStrings.xml><?xml version="1.0" encoding="utf-8"?>
<sst xmlns="http://schemas.openxmlformats.org/spreadsheetml/2006/main" count="851" uniqueCount="52">
  <si>
    <t>2023年祥云县经营主体目标任务表</t>
  </si>
  <si>
    <t>单位：户</t>
  </si>
  <si>
    <t>部门</t>
  </si>
  <si>
    <t>市场主体类型</t>
  </si>
  <si>
    <t>2022年实有</t>
  </si>
  <si>
    <t>2023年净增目标</t>
  </si>
  <si>
    <t>2023年实有目标</t>
  </si>
  <si>
    <t>同比增速</t>
  </si>
  <si>
    <t>县农业农村局</t>
  </si>
  <si>
    <t>农业企业</t>
  </si>
  <si>
    <t xml:space="preserve">  农业产业化龙头企业</t>
  </si>
  <si>
    <t>县工业信息和科技局</t>
  </si>
  <si>
    <t>工业企业</t>
  </si>
  <si>
    <t xml:space="preserve">  规模以上工业企业</t>
  </si>
  <si>
    <t>高新技术企业</t>
  </si>
  <si>
    <t>科技型中小企业</t>
  </si>
  <si>
    <t>县住房城乡建设局</t>
  </si>
  <si>
    <t>建筑业企业</t>
  </si>
  <si>
    <t xml:space="preserve">  资质等级建筑业企业</t>
  </si>
  <si>
    <t>县商务局</t>
  </si>
  <si>
    <t>批发零售业和住宿餐饮业企业</t>
  </si>
  <si>
    <t xml:space="preserve">  限额以上批发零售业和住宿餐饮业企业</t>
  </si>
  <si>
    <t>县发展改革局</t>
  </si>
  <si>
    <t>服务业企业（不含批发零售业和住宿餐饮业企业）</t>
  </si>
  <si>
    <t xml:space="preserve">  生产性服务业企业</t>
  </si>
  <si>
    <t xml:space="preserve">  规模以上服务业企业</t>
  </si>
  <si>
    <t>县文化和旅游局</t>
  </si>
  <si>
    <t xml:space="preserve">  新业态企业</t>
  </si>
  <si>
    <t>——</t>
  </si>
  <si>
    <t xml:space="preserve">  4A级及以上景区（景区运营公司）</t>
  </si>
  <si>
    <t xml:space="preserve">  等级旅游民宿</t>
  </si>
  <si>
    <t>“四上”企业合计</t>
  </si>
  <si>
    <t>企业合计</t>
  </si>
  <si>
    <t>县市场监管局</t>
  </si>
  <si>
    <t>个转企</t>
  </si>
  <si>
    <t>个体工商户</t>
  </si>
  <si>
    <t>农民专业合作社</t>
  </si>
  <si>
    <t>中小企业</t>
  </si>
  <si>
    <t>县投资促进局</t>
  </si>
  <si>
    <t>外资企业</t>
  </si>
  <si>
    <t>市场主体总量</t>
  </si>
  <si>
    <t>2023年祥城镇经营主体目标任务表</t>
  </si>
  <si>
    <t xml:space="preserve">—— </t>
  </si>
  <si>
    <t>2023年沙龙镇经营主体目标任务表</t>
  </si>
  <si>
    <t>2023年云南驿镇经营主体目标任务表</t>
  </si>
  <si>
    <t>2023年鹿鸣乡经营主体目标任务表</t>
  </si>
  <si>
    <t>2023年下庄镇经营主体目标任务表</t>
  </si>
  <si>
    <r>
      <t>2023年普</t>
    </r>
    <r>
      <rPr>
        <sz val="18"/>
        <rFont val="宋体"/>
        <charset val="134"/>
      </rPr>
      <t>淜</t>
    </r>
    <r>
      <rPr>
        <sz val="18"/>
        <rFont val="方正小标宋简体"/>
        <charset val="134"/>
      </rPr>
      <t>镇经营主体目标任务表</t>
    </r>
  </si>
  <si>
    <t>2023年刘厂镇经营主体目标任务表</t>
  </si>
  <si>
    <t>2023年东山乡经营主体目标任务表</t>
  </si>
  <si>
    <t>2023年禾甸镇经营主体目标任务表</t>
  </si>
  <si>
    <t>2023年米甸镇经营主体目标任务表</t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</si>
</sst>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_ "/>
  </numFmts>
  <fonts count="13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1"/>
      <name val="方正仿宋简体"/>
      <charset val="134"/>
    </font>
    <font>
      <sz val="12"/>
      <name val="方正仿宋简体"/>
      <charset val="134"/>
    </font>
    <font>
      <sz val="10"/>
      <name val="Arial"/>
      <family val="2"/>
    </font>
    <font>
      <sz val="18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方正仿宋简体"/>
      <charset val="134"/>
    </font>
    <font>
      <sz val="12"/>
      <color rgb="FF000000"/>
      <name val="方正仿宋简体"/>
      <charset val="134"/>
    </font>
    <font>
      <sz val="12"/>
      <color theme="1"/>
      <name val="方正仿宋简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4" fillId="0" borderId="0"/>
  </cellStyleXfs>
  <cellXfs count="29">
    <xf numFmtId="0" fontId="0" fillId="0" borderId="0" xfId="0">
      <alignment vertical="center"/>
    </xf>
    <xf numFmtId="0" fontId="8" fillId="0" borderId="0" xfId="0" applyFo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176" fontId="10" fillId="0" borderId="1" xfId="1" applyNumberFormat="1" applyFont="1" applyFill="1" applyBorder="1" applyAlignment="1">
      <alignment horizontal="center" vertical="center" shrinkToFit="1"/>
    </xf>
    <xf numFmtId="10" fontId="10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76" fontId="3" fillId="0" borderId="1" xfId="1" applyNumberFormat="1" applyFont="1" applyFill="1" applyBorder="1" applyAlignment="1">
      <alignment horizontal="center" vertical="center" shrinkToFit="1"/>
    </xf>
    <xf numFmtId="10" fontId="3" fillId="0" borderId="1" xfId="0" applyNumberFormat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left" vertical="center"/>
    </xf>
    <xf numFmtId="176" fontId="11" fillId="0" borderId="1" xfId="1" applyNumberFormat="1" applyFont="1" applyFill="1" applyBorder="1" applyAlignment="1">
      <alignment horizontal="center" vertical="center" shrinkToFi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7" fillId="0" borderId="0" xfId="0" applyFo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0" fontId="11" fillId="0" borderId="1" xfId="0" applyNumberFormat="1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3">
    <cellStyle name="Normal" xfId="2"/>
    <cellStyle name="百分比" xfId="1" builtinId="5"/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SheetLayoutView="100" workbookViewId="0">
      <selection activeCell="G34" sqref="G34"/>
    </sheetView>
  </sheetViews>
  <sheetFormatPr defaultColWidth="9" defaultRowHeight="13.5"/>
  <cols>
    <col min="1" max="1" width="20.125" customWidth="1"/>
    <col min="2" max="2" width="44.75" customWidth="1"/>
    <col min="3" max="6" width="16.625" customWidth="1"/>
  </cols>
  <sheetData>
    <row r="1" spans="1:6" ht="24">
      <c r="A1" s="23" t="s">
        <v>0</v>
      </c>
      <c r="B1" s="23"/>
      <c r="C1" s="23"/>
      <c r="D1" s="23"/>
      <c r="E1" s="23"/>
      <c r="F1" s="23"/>
    </row>
    <row r="2" spans="1:6" ht="15">
      <c r="A2" s="24" t="s">
        <v>1</v>
      </c>
      <c r="B2" s="24"/>
      <c r="C2" s="24"/>
      <c r="D2" s="24"/>
      <c r="E2" s="24"/>
      <c r="F2" s="24"/>
    </row>
    <row r="3" spans="1:6" ht="15.7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</row>
    <row r="4" spans="1:6" ht="15.75">
      <c r="A4" s="26" t="s">
        <v>8</v>
      </c>
      <c r="B4" s="5" t="s">
        <v>9</v>
      </c>
      <c r="C4" s="4">
        <v>985</v>
      </c>
      <c r="D4" s="4">
        <v>15</v>
      </c>
      <c r="E4" s="6">
        <f t="shared" ref="E4:E16" si="0">C4+D4</f>
        <v>1000</v>
      </c>
      <c r="F4" s="7">
        <f t="shared" ref="F4:F16" si="1">D4/C4</f>
        <v>1.5228426395939087E-2</v>
      </c>
    </row>
    <row r="5" spans="1:6" ht="15.75">
      <c r="A5" s="26"/>
      <c r="B5" s="5" t="s">
        <v>10</v>
      </c>
      <c r="C5" s="4">
        <v>34</v>
      </c>
      <c r="D5" s="4">
        <v>12</v>
      </c>
      <c r="E5" s="6">
        <f t="shared" si="0"/>
        <v>46</v>
      </c>
      <c r="F5" s="7">
        <f t="shared" si="1"/>
        <v>0.35294117647058826</v>
      </c>
    </row>
    <row r="6" spans="1:6" ht="15.75">
      <c r="A6" s="26" t="s">
        <v>11</v>
      </c>
      <c r="B6" s="5" t="s">
        <v>12</v>
      </c>
      <c r="C6" s="4">
        <v>451</v>
      </c>
      <c r="D6" s="4">
        <v>174</v>
      </c>
      <c r="E6" s="6">
        <f t="shared" si="0"/>
        <v>625</v>
      </c>
      <c r="F6" s="7">
        <f t="shared" si="1"/>
        <v>0.38580931263858093</v>
      </c>
    </row>
    <row r="7" spans="1:6" ht="15.75">
      <c r="A7" s="26"/>
      <c r="B7" s="5" t="s">
        <v>13</v>
      </c>
      <c r="C7" s="4">
        <v>45</v>
      </c>
      <c r="D7" s="4">
        <v>6</v>
      </c>
      <c r="E7" s="6">
        <f t="shared" si="0"/>
        <v>51</v>
      </c>
      <c r="F7" s="7">
        <f t="shared" si="1"/>
        <v>0.13333333333333333</v>
      </c>
    </row>
    <row r="8" spans="1:6" ht="15.75">
      <c r="A8" s="26"/>
      <c r="B8" s="5" t="s">
        <v>14</v>
      </c>
      <c r="C8" s="8">
        <v>12</v>
      </c>
      <c r="D8" s="8">
        <v>5</v>
      </c>
      <c r="E8" s="6">
        <f t="shared" si="0"/>
        <v>17</v>
      </c>
      <c r="F8" s="7">
        <f t="shared" si="1"/>
        <v>0.41666666666666669</v>
      </c>
    </row>
    <row r="9" spans="1:6" ht="15.75">
      <c r="A9" s="26"/>
      <c r="B9" s="5" t="s">
        <v>15</v>
      </c>
      <c r="C9" s="8">
        <v>91</v>
      </c>
      <c r="D9" s="8">
        <v>6</v>
      </c>
      <c r="E9" s="6">
        <f t="shared" si="0"/>
        <v>97</v>
      </c>
      <c r="F9" s="7">
        <f t="shared" si="1"/>
        <v>6.5934065934065936E-2</v>
      </c>
    </row>
    <row r="10" spans="1:6" ht="15.75">
      <c r="A10" s="26" t="s">
        <v>16</v>
      </c>
      <c r="B10" s="5" t="s">
        <v>17</v>
      </c>
      <c r="C10" s="8">
        <v>812</v>
      </c>
      <c r="D10" s="8">
        <v>43</v>
      </c>
      <c r="E10" s="6">
        <f t="shared" si="0"/>
        <v>855</v>
      </c>
      <c r="F10" s="7">
        <f t="shared" si="1"/>
        <v>5.295566502463054E-2</v>
      </c>
    </row>
    <row r="11" spans="1:6" ht="15.75">
      <c r="A11" s="26"/>
      <c r="B11" s="5" t="s">
        <v>18</v>
      </c>
      <c r="C11" s="4">
        <v>35</v>
      </c>
      <c r="D11" s="4">
        <v>2</v>
      </c>
      <c r="E11" s="6">
        <f t="shared" si="0"/>
        <v>37</v>
      </c>
      <c r="F11" s="7">
        <f t="shared" si="1"/>
        <v>5.7142857142857141E-2</v>
      </c>
    </row>
    <row r="12" spans="1:6" ht="15.75">
      <c r="A12" s="26" t="s">
        <v>19</v>
      </c>
      <c r="B12" s="5" t="s">
        <v>20</v>
      </c>
      <c r="C12" s="8">
        <v>1695</v>
      </c>
      <c r="D12" s="8">
        <v>416</v>
      </c>
      <c r="E12" s="6">
        <f t="shared" si="0"/>
        <v>2111</v>
      </c>
      <c r="F12" s="7">
        <f t="shared" si="1"/>
        <v>0.24542772861356932</v>
      </c>
    </row>
    <row r="13" spans="1:6" ht="15.75">
      <c r="A13" s="26"/>
      <c r="B13" s="5" t="s">
        <v>21</v>
      </c>
      <c r="C13" s="4">
        <v>60</v>
      </c>
      <c r="D13" s="4">
        <v>2</v>
      </c>
      <c r="E13" s="6">
        <f t="shared" si="0"/>
        <v>62</v>
      </c>
      <c r="F13" s="7">
        <f t="shared" si="1"/>
        <v>3.3333333333333333E-2</v>
      </c>
    </row>
    <row r="14" spans="1:6" ht="15.75">
      <c r="A14" s="26" t="s">
        <v>22</v>
      </c>
      <c r="B14" s="12" t="s">
        <v>23</v>
      </c>
      <c r="C14" s="8">
        <v>1704</v>
      </c>
      <c r="D14" s="8">
        <v>496</v>
      </c>
      <c r="E14" s="6">
        <f t="shared" si="0"/>
        <v>2200</v>
      </c>
      <c r="F14" s="7">
        <f t="shared" si="1"/>
        <v>0.29107981220657275</v>
      </c>
    </row>
    <row r="15" spans="1:6" ht="15.75">
      <c r="A15" s="26"/>
      <c r="B15" s="5" t="s">
        <v>24</v>
      </c>
      <c r="C15" s="8">
        <v>1044</v>
      </c>
      <c r="D15" s="8">
        <v>56</v>
      </c>
      <c r="E15" s="6">
        <f t="shared" si="0"/>
        <v>1100</v>
      </c>
      <c r="F15" s="7">
        <f t="shared" si="1"/>
        <v>5.3639846743295021E-2</v>
      </c>
    </row>
    <row r="16" spans="1:6" ht="15.75">
      <c r="A16" s="26"/>
      <c r="B16" s="5" t="s">
        <v>25</v>
      </c>
      <c r="C16" s="4">
        <v>9</v>
      </c>
      <c r="D16" s="4">
        <v>3</v>
      </c>
      <c r="E16" s="6">
        <f t="shared" si="0"/>
        <v>12</v>
      </c>
      <c r="F16" s="7">
        <f t="shared" si="1"/>
        <v>0.33333333333333331</v>
      </c>
    </row>
    <row r="17" spans="1:6" ht="15.75">
      <c r="A17" s="26" t="s">
        <v>26</v>
      </c>
      <c r="B17" s="5" t="s">
        <v>27</v>
      </c>
      <c r="C17" s="4">
        <v>1</v>
      </c>
      <c r="D17" s="4" t="s">
        <v>28</v>
      </c>
      <c r="E17" s="6">
        <v>1</v>
      </c>
      <c r="F17" s="7" t="s">
        <v>28</v>
      </c>
    </row>
    <row r="18" spans="1:6" ht="15.75">
      <c r="A18" s="26"/>
      <c r="B18" s="5" t="s">
        <v>29</v>
      </c>
      <c r="C18" s="4">
        <v>1</v>
      </c>
      <c r="D18" s="4" t="s">
        <v>28</v>
      </c>
      <c r="E18" s="6">
        <v>1</v>
      </c>
      <c r="F18" s="7" t="s">
        <v>28</v>
      </c>
    </row>
    <row r="19" spans="1:6" ht="15.75">
      <c r="A19" s="26"/>
      <c r="B19" s="5" t="s">
        <v>30</v>
      </c>
      <c r="C19" s="4">
        <v>1</v>
      </c>
      <c r="D19" s="4" t="s">
        <v>28</v>
      </c>
      <c r="E19" s="6">
        <v>1</v>
      </c>
      <c r="F19" s="7" t="s">
        <v>28</v>
      </c>
    </row>
    <row r="20" spans="1:6" ht="15.75">
      <c r="A20" s="25" t="s">
        <v>31</v>
      </c>
      <c r="B20" s="25"/>
      <c r="C20" s="4">
        <f>C7+C11+C13+C16</f>
        <v>149</v>
      </c>
      <c r="D20" s="4">
        <f>D7+D11+D13+D16</f>
        <v>13</v>
      </c>
      <c r="E20" s="6">
        <f t="shared" ref="E20:E27" si="2">C20+D20</f>
        <v>162</v>
      </c>
      <c r="F20" s="7"/>
    </row>
    <row r="21" spans="1:6" ht="15.75">
      <c r="A21" s="25" t="s">
        <v>32</v>
      </c>
      <c r="B21" s="25"/>
      <c r="C21" s="8">
        <f>C4+C6+C10+C12+C14</f>
        <v>5647</v>
      </c>
      <c r="D21" s="8">
        <f>D4+D6+D10+D12+D14</f>
        <v>1144</v>
      </c>
      <c r="E21" s="6">
        <f t="shared" si="2"/>
        <v>6791</v>
      </c>
      <c r="F21" s="7">
        <f t="shared" ref="F21:F27" si="3">D21/C21</f>
        <v>0.20258544359837083</v>
      </c>
    </row>
    <row r="22" spans="1:6" ht="15.75">
      <c r="A22" s="26" t="s">
        <v>33</v>
      </c>
      <c r="B22" s="5" t="s">
        <v>34</v>
      </c>
      <c r="C22" s="8">
        <v>204</v>
      </c>
      <c r="D22" s="8">
        <v>129</v>
      </c>
      <c r="E22" s="6">
        <f t="shared" si="2"/>
        <v>333</v>
      </c>
      <c r="F22" s="7">
        <f t="shared" si="3"/>
        <v>0.63235294117647056</v>
      </c>
    </row>
    <row r="23" spans="1:6" ht="15.75">
      <c r="A23" s="26"/>
      <c r="B23" s="5" t="s">
        <v>35</v>
      </c>
      <c r="C23" s="14">
        <v>29788</v>
      </c>
      <c r="D23" s="14">
        <v>3110</v>
      </c>
      <c r="E23" s="6">
        <f t="shared" si="2"/>
        <v>32898</v>
      </c>
      <c r="F23" s="7">
        <f t="shared" si="3"/>
        <v>0.1044044581710756</v>
      </c>
    </row>
    <row r="24" spans="1:6" ht="15.75">
      <c r="A24" s="4" t="s">
        <v>8</v>
      </c>
      <c r="B24" s="5" t="s">
        <v>36</v>
      </c>
      <c r="C24" s="15">
        <v>883</v>
      </c>
      <c r="D24" s="15">
        <v>0</v>
      </c>
      <c r="E24" s="6">
        <f t="shared" si="2"/>
        <v>883</v>
      </c>
      <c r="F24" s="7">
        <f t="shared" si="3"/>
        <v>0</v>
      </c>
    </row>
    <row r="25" spans="1:6" ht="15.75">
      <c r="A25" s="4" t="s">
        <v>11</v>
      </c>
      <c r="B25" s="5" t="s">
        <v>37</v>
      </c>
      <c r="C25" s="15">
        <v>5179</v>
      </c>
      <c r="D25" s="15">
        <v>1103</v>
      </c>
      <c r="E25" s="6">
        <f t="shared" si="2"/>
        <v>6282</v>
      </c>
      <c r="F25" s="7">
        <f t="shared" si="3"/>
        <v>0.21297547789148485</v>
      </c>
    </row>
    <row r="26" spans="1:6" ht="15.75">
      <c r="A26" s="4" t="s">
        <v>38</v>
      </c>
      <c r="B26" s="5" t="s">
        <v>39</v>
      </c>
      <c r="C26" s="8">
        <v>16</v>
      </c>
      <c r="D26" s="8">
        <v>2</v>
      </c>
      <c r="E26" s="6">
        <f t="shared" si="2"/>
        <v>18</v>
      </c>
      <c r="F26" s="7">
        <f t="shared" si="3"/>
        <v>0.125</v>
      </c>
    </row>
    <row r="27" spans="1:6" ht="15.75">
      <c r="A27" s="25" t="s">
        <v>40</v>
      </c>
      <c r="B27" s="25"/>
      <c r="C27" s="8">
        <f>C23+C24+C21</f>
        <v>36318</v>
      </c>
      <c r="D27" s="8">
        <f>D21+D23+D24</f>
        <v>4254</v>
      </c>
      <c r="E27" s="6">
        <f t="shared" si="2"/>
        <v>40572</v>
      </c>
      <c r="F27" s="7">
        <f t="shared" si="3"/>
        <v>0.11713200066082934</v>
      </c>
    </row>
  </sheetData>
  <mergeCells count="12">
    <mergeCell ref="A17:A19"/>
    <mergeCell ref="A22:A23"/>
    <mergeCell ref="A1:F1"/>
    <mergeCell ref="A2:F2"/>
    <mergeCell ref="A20:B20"/>
    <mergeCell ref="A21:B21"/>
    <mergeCell ref="A27:B27"/>
    <mergeCell ref="A4:A5"/>
    <mergeCell ref="A6:A9"/>
    <mergeCell ref="A10:A11"/>
    <mergeCell ref="A12:A13"/>
    <mergeCell ref="A14:A16"/>
  </mergeCells>
  <phoneticPr fontId="12" type="noConversion"/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7"/>
  <sheetViews>
    <sheetView zoomScaleSheetLayoutView="100" workbookViewId="0">
      <selection activeCell="C21" sqref="C21"/>
    </sheetView>
  </sheetViews>
  <sheetFormatPr defaultColWidth="9" defaultRowHeight="13.5"/>
  <cols>
    <col min="1" max="1" width="20.125" customWidth="1"/>
    <col min="2" max="2" width="44.75" customWidth="1"/>
    <col min="3" max="6" width="16.625" customWidth="1"/>
  </cols>
  <sheetData>
    <row r="1" spans="1:6" ht="24">
      <c r="A1" s="23" t="s">
        <v>50</v>
      </c>
      <c r="B1" s="23"/>
      <c r="C1" s="23"/>
      <c r="D1" s="23"/>
      <c r="E1" s="23"/>
      <c r="F1" s="23"/>
    </row>
    <row r="2" spans="1:6" ht="15">
      <c r="A2" s="24" t="s">
        <v>1</v>
      </c>
      <c r="B2" s="24"/>
      <c r="C2" s="24"/>
      <c r="D2" s="24"/>
      <c r="E2" s="24"/>
      <c r="F2" s="24"/>
    </row>
    <row r="3" spans="1:6" ht="15.7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</row>
    <row r="4" spans="1:6" ht="15.75">
      <c r="A4" s="26" t="s">
        <v>8</v>
      </c>
      <c r="B4" s="5" t="s">
        <v>9</v>
      </c>
      <c r="C4" s="4">
        <v>99</v>
      </c>
      <c r="D4" s="4">
        <v>11</v>
      </c>
      <c r="E4" s="6">
        <f t="shared" ref="E4:E8" si="0">C4+D4</f>
        <v>110</v>
      </c>
      <c r="F4" s="7">
        <f t="shared" ref="F4:F8" si="1">D4/C4</f>
        <v>0.1111111111111111</v>
      </c>
    </row>
    <row r="5" spans="1:6" ht="15.75">
      <c r="A5" s="26"/>
      <c r="B5" s="5" t="s">
        <v>10</v>
      </c>
      <c r="C5" s="4">
        <v>5</v>
      </c>
      <c r="D5" s="4">
        <v>1</v>
      </c>
      <c r="E5" s="6">
        <f t="shared" si="0"/>
        <v>6</v>
      </c>
      <c r="F5" s="7">
        <f t="shared" si="1"/>
        <v>0.2</v>
      </c>
    </row>
    <row r="6" spans="1:6" ht="15.75">
      <c r="A6" s="26" t="s">
        <v>11</v>
      </c>
      <c r="B6" s="5" t="s">
        <v>12</v>
      </c>
      <c r="C6" s="4">
        <v>23</v>
      </c>
      <c r="D6" s="4">
        <v>8</v>
      </c>
      <c r="E6" s="6">
        <f t="shared" si="0"/>
        <v>31</v>
      </c>
      <c r="F6" s="7">
        <f t="shared" si="1"/>
        <v>0.34782608695652173</v>
      </c>
    </row>
    <row r="7" spans="1:6" ht="15.75">
      <c r="A7" s="26"/>
      <c r="B7" s="5" t="s">
        <v>13</v>
      </c>
      <c r="C7" s="4">
        <v>1</v>
      </c>
      <c r="D7" s="4">
        <v>0</v>
      </c>
      <c r="E7" s="6">
        <f t="shared" si="0"/>
        <v>1</v>
      </c>
      <c r="F7" s="7">
        <f t="shared" si="1"/>
        <v>0</v>
      </c>
    </row>
    <row r="8" spans="1:6" ht="15.75">
      <c r="A8" s="26"/>
      <c r="B8" s="5" t="s">
        <v>14</v>
      </c>
      <c r="C8" s="8">
        <v>1</v>
      </c>
      <c r="D8" s="8">
        <v>1</v>
      </c>
      <c r="E8" s="6">
        <f t="shared" si="0"/>
        <v>2</v>
      </c>
      <c r="F8" s="7">
        <f t="shared" si="1"/>
        <v>1</v>
      </c>
    </row>
    <row r="9" spans="1:6" ht="15.75">
      <c r="A9" s="26"/>
      <c r="B9" s="5" t="s">
        <v>15</v>
      </c>
      <c r="C9" s="4" t="s">
        <v>28</v>
      </c>
      <c r="D9" s="4" t="s">
        <v>28</v>
      </c>
      <c r="E9" s="6" t="s">
        <v>28</v>
      </c>
      <c r="F9" s="7" t="s">
        <v>28</v>
      </c>
    </row>
    <row r="10" spans="1:6" s="1" customFormat="1" ht="15.75">
      <c r="A10" s="28" t="s">
        <v>16</v>
      </c>
      <c r="B10" s="9" t="s">
        <v>17</v>
      </c>
      <c r="C10" s="8">
        <v>16</v>
      </c>
      <c r="D10" s="8">
        <v>2</v>
      </c>
      <c r="E10" s="8">
        <v>18</v>
      </c>
      <c r="F10" s="8">
        <f>D10/C10</f>
        <v>0.125</v>
      </c>
    </row>
    <row r="11" spans="1:6" s="1" customFormat="1" ht="15.75">
      <c r="A11" s="28"/>
      <c r="B11" s="9" t="s">
        <v>18</v>
      </c>
      <c r="C11" s="8" t="s">
        <v>28</v>
      </c>
      <c r="D11" s="8" t="s">
        <v>28</v>
      </c>
      <c r="E11" s="8" t="s">
        <v>28</v>
      </c>
      <c r="F11" s="8" t="s">
        <v>28</v>
      </c>
    </row>
    <row r="12" spans="1:6" ht="15.75">
      <c r="A12" s="26" t="s">
        <v>19</v>
      </c>
      <c r="B12" s="5" t="s">
        <v>20</v>
      </c>
      <c r="C12" s="8">
        <v>56</v>
      </c>
      <c r="D12" s="8">
        <v>13</v>
      </c>
      <c r="E12" s="6">
        <f t="shared" ref="E12:E15" si="2">D12+C12</f>
        <v>69</v>
      </c>
      <c r="F12" s="7">
        <f t="shared" ref="F12:F15" si="3">D12/C12</f>
        <v>0.23214285714285715</v>
      </c>
    </row>
    <row r="13" spans="1:6" ht="15.75">
      <c r="A13" s="26"/>
      <c r="B13" s="5" t="s">
        <v>21</v>
      </c>
      <c r="C13" s="4" t="s">
        <v>28</v>
      </c>
      <c r="D13" s="4" t="s">
        <v>28</v>
      </c>
      <c r="E13" s="6" t="s">
        <v>28</v>
      </c>
      <c r="F13" s="7" t="s">
        <v>28</v>
      </c>
    </row>
    <row r="14" spans="1:6" ht="15.75">
      <c r="A14" s="26" t="s">
        <v>22</v>
      </c>
      <c r="B14" s="12" t="s">
        <v>23</v>
      </c>
      <c r="C14" s="8">
        <v>43</v>
      </c>
      <c r="D14" s="8">
        <v>11</v>
      </c>
      <c r="E14" s="6">
        <f t="shared" si="2"/>
        <v>54</v>
      </c>
      <c r="F14" s="7">
        <f t="shared" si="3"/>
        <v>0.2558139534883721</v>
      </c>
    </row>
    <row r="15" spans="1:6" ht="15.75">
      <c r="A15" s="26"/>
      <c r="B15" s="5" t="s">
        <v>24</v>
      </c>
      <c r="C15" s="8">
        <v>32</v>
      </c>
      <c r="D15" s="8">
        <v>3</v>
      </c>
      <c r="E15" s="6">
        <f t="shared" si="2"/>
        <v>35</v>
      </c>
      <c r="F15" s="7">
        <f t="shared" si="3"/>
        <v>9.375E-2</v>
      </c>
    </row>
    <row r="16" spans="1:6" ht="15.75">
      <c r="A16" s="26"/>
      <c r="B16" s="5" t="s">
        <v>25</v>
      </c>
      <c r="C16" s="4" t="s">
        <v>28</v>
      </c>
      <c r="D16" s="4" t="s">
        <v>28</v>
      </c>
      <c r="E16" s="6" t="s">
        <v>28</v>
      </c>
      <c r="F16" s="7" t="s">
        <v>28</v>
      </c>
    </row>
    <row r="17" spans="1:6" ht="15.75">
      <c r="A17" s="26" t="s">
        <v>26</v>
      </c>
      <c r="B17" s="5" t="s">
        <v>27</v>
      </c>
      <c r="C17" s="4" t="s">
        <v>28</v>
      </c>
      <c r="D17" s="4" t="s">
        <v>28</v>
      </c>
      <c r="E17" s="6" t="s">
        <v>28</v>
      </c>
      <c r="F17" s="7" t="s">
        <v>28</v>
      </c>
    </row>
    <row r="18" spans="1:6" ht="15.75">
      <c r="A18" s="26"/>
      <c r="B18" s="5" t="s">
        <v>29</v>
      </c>
      <c r="C18" s="4" t="s">
        <v>28</v>
      </c>
      <c r="D18" s="4" t="s">
        <v>28</v>
      </c>
      <c r="E18" s="6" t="s">
        <v>28</v>
      </c>
      <c r="F18" s="7" t="s">
        <v>28</v>
      </c>
    </row>
    <row r="19" spans="1:6" ht="15.75">
      <c r="A19" s="26"/>
      <c r="B19" s="5" t="s">
        <v>30</v>
      </c>
      <c r="C19" s="4" t="s">
        <v>28</v>
      </c>
      <c r="D19" s="4" t="s">
        <v>28</v>
      </c>
      <c r="E19" s="6" t="s">
        <v>28</v>
      </c>
      <c r="F19" s="7" t="s">
        <v>28</v>
      </c>
    </row>
    <row r="20" spans="1:6" ht="15.75">
      <c r="A20" s="25" t="s">
        <v>31</v>
      </c>
      <c r="B20" s="25"/>
      <c r="C20" s="4">
        <v>1</v>
      </c>
      <c r="D20" s="4">
        <v>0</v>
      </c>
      <c r="E20" s="6">
        <f>C20+D20</f>
        <v>1</v>
      </c>
      <c r="F20" s="7" t="s">
        <v>28</v>
      </c>
    </row>
    <row r="21" spans="1:6" ht="15.75">
      <c r="A21" s="25" t="s">
        <v>32</v>
      </c>
      <c r="B21" s="25"/>
      <c r="C21" s="8">
        <f>C4+C6+C10+C12+C14</f>
        <v>237</v>
      </c>
      <c r="D21" s="8">
        <f>D4+D6+D10+D12+D14</f>
        <v>45</v>
      </c>
      <c r="E21" s="10">
        <f t="shared" ref="E21:E27" si="4">C21+D21</f>
        <v>282</v>
      </c>
      <c r="F21" s="7">
        <f t="shared" ref="F21:F27" si="5">D21/C21</f>
        <v>0.189873417721519</v>
      </c>
    </row>
    <row r="22" spans="1:6" ht="15.75">
      <c r="A22" s="26" t="s">
        <v>33</v>
      </c>
      <c r="B22" s="5" t="s">
        <v>34</v>
      </c>
      <c r="C22" s="8">
        <v>8</v>
      </c>
      <c r="D22" s="8">
        <v>16</v>
      </c>
      <c r="E22" s="6">
        <f>D22+C22</f>
        <v>24</v>
      </c>
      <c r="F22" s="7">
        <f t="shared" si="5"/>
        <v>2</v>
      </c>
    </row>
    <row r="23" spans="1:6" ht="15.75">
      <c r="A23" s="26"/>
      <c r="B23" s="5" t="s">
        <v>35</v>
      </c>
      <c r="C23" s="14">
        <v>2266</v>
      </c>
      <c r="D23" s="14">
        <v>247</v>
      </c>
      <c r="E23" s="6">
        <f t="shared" si="4"/>
        <v>2513</v>
      </c>
      <c r="F23" s="7">
        <f t="shared" si="5"/>
        <v>0.10900264783759929</v>
      </c>
    </row>
    <row r="24" spans="1:6" ht="15.75">
      <c r="A24" s="4" t="s">
        <v>8</v>
      </c>
      <c r="B24" s="5" t="s">
        <v>36</v>
      </c>
      <c r="C24" s="15" t="s">
        <v>28</v>
      </c>
      <c r="D24" s="15" t="s">
        <v>28</v>
      </c>
      <c r="E24" s="6" t="s">
        <v>28</v>
      </c>
      <c r="F24" s="7" t="s">
        <v>28</v>
      </c>
    </row>
    <row r="25" spans="1:6" ht="15.75">
      <c r="A25" s="4" t="s">
        <v>11</v>
      </c>
      <c r="B25" s="5" t="s">
        <v>37</v>
      </c>
      <c r="C25" s="15">
        <v>0</v>
      </c>
      <c r="D25" s="15">
        <v>40</v>
      </c>
      <c r="E25" s="6">
        <f t="shared" si="4"/>
        <v>40</v>
      </c>
      <c r="F25" s="7" t="s">
        <v>28</v>
      </c>
    </row>
    <row r="26" spans="1:6" ht="15.75">
      <c r="A26" s="4" t="s">
        <v>38</v>
      </c>
      <c r="B26" s="5" t="s">
        <v>39</v>
      </c>
      <c r="C26" s="8" t="s">
        <v>28</v>
      </c>
      <c r="D26" s="8">
        <v>1</v>
      </c>
      <c r="E26" s="6">
        <v>1</v>
      </c>
      <c r="F26" s="7" t="s">
        <v>28</v>
      </c>
    </row>
    <row r="27" spans="1:6" ht="15.75">
      <c r="A27" s="25" t="s">
        <v>40</v>
      </c>
      <c r="B27" s="25"/>
      <c r="C27" s="8">
        <v>2503</v>
      </c>
      <c r="D27" s="8">
        <v>292</v>
      </c>
      <c r="E27" s="6">
        <f t="shared" si="4"/>
        <v>2795</v>
      </c>
      <c r="F27" s="7">
        <f t="shared" si="5"/>
        <v>0.11666000799041151</v>
      </c>
    </row>
  </sheetData>
  <mergeCells count="12">
    <mergeCell ref="A17:A19"/>
    <mergeCell ref="A22:A23"/>
    <mergeCell ref="A1:F1"/>
    <mergeCell ref="A2:F2"/>
    <mergeCell ref="A20:B20"/>
    <mergeCell ref="A21:B21"/>
    <mergeCell ref="A27:B27"/>
    <mergeCell ref="A4:A5"/>
    <mergeCell ref="A6:A9"/>
    <mergeCell ref="A10:A11"/>
    <mergeCell ref="A12:A13"/>
    <mergeCell ref="A14:A16"/>
  </mergeCells>
  <phoneticPr fontId="12" type="noConversion"/>
  <pageMargins left="0.75" right="0.75" top="1" bottom="1" header="0.5" footer="0.5"/>
  <pageSetup paperSize="9" orientation="landscape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7"/>
  <sheetViews>
    <sheetView zoomScaleSheetLayoutView="100" workbookViewId="0">
      <selection activeCell="I31" sqref="I31"/>
    </sheetView>
  </sheetViews>
  <sheetFormatPr defaultColWidth="9" defaultRowHeight="13.5"/>
  <cols>
    <col min="1" max="1" width="20.125" customWidth="1"/>
    <col min="2" max="2" width="44.75" customWidth="1"/>
    <col min="3" max="6" width="16.625" customWidth="1"/>
  </cols>
  <sheetData>
    <row r="1" spans="1:6" ht="24">
      <c r="A1" s="23" t="s">
        <v>51</v>
      </c>
      <c r="B1" s="23"/>
      <c r="C1" s="23"/>
      <c r="D1" s="23"/>
      <c r="E1" s="23"/>
      <c r="F1" s="23"/>
    </row>
    <row r="2" spans="1:6" ht="15">
      <c r="A2" s="24" t="s">
        <v>1</v>
      </c>
      <c r="B2" s="24"/>
      <c r="C2" s="24"/>
      <c r="D2" s="24"/>
      <c r="E2" s="24"/>
      <c r="F2" s="24"/>
    </row>
    <row r="3" spans="1:6" ht="15.7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</row>
    <row r="4" spans="1:6" ht="15.75">
      <c r="A4" s="26" t="s">
        <v>8</v>
      </c>
      <c r="B4" s="5" t="s">
        <v>9</v>
      </c>
      <c r="C4" s="4">
        <v>90</v>
      </c>
      <c r="D4" s="4">
        <v>7</v>
      </c>
      <c r="E4" s="6">
        <f t="shared" ref="E4:E6" si="0">C4+D4</f>
        <v>97</v>
      </c>
      <c r="F4" s="7">
        <f t="shared" ref="F4:F6" si="1">D4/C4</f>
        <v>7.7777777777777779E-2</v>
      </c>
    </row>
    <row r="5" spans="1:6" ht="15.75">
      <c r="A5" s="26"/>
      <c r="B5" s="5" t="s">
        <v>10</v>
      </c>
      <c r="C5" s="4">
        <v>3</v>
      </c>
      <c r="D5" s="4">
        <v>1</v>
      </c>
      <c r="E5" s="6">
        <f t="shared" si="0"/>
        <v>4</v>
      </c>
      <c r="F5" s="7">
        <f t="shared" si="1"/>
        <v>0.33333333333333331</v>
      </c>
    </row>
    <row r="6" spans="1:6" ht="15.75">
      <c r="A6" s="26" t="s">
        <v>11</v>
      </c>
      <c r="B6" s="5" t="s">
        <v>12</v>
      </c>
      <c r="C6" s="4">
        <v>22</v>
      </c>
      <c r="D6" s="4">
        <v>8</v>
      </c>
      <c r="E6" s="6">
        <f t="shared" si="0"/>
        <v>30</v>
      </c>
      <c r="F6" s="7">
        <f t="shared" si="1"/>
        <v>0.36363636363636365</v>
      </c>
    </row>
    <row r="7" spans="1:6" ht="15.75">
      <c r="A7" s="26"/>
      <c r="B7" s="5" t="s">
        <v>13</v>
      </c>
      <c r="C7" s="4" t="s">
        <v>28</v>
      </c>
      <c r="D7" s="4" t="s">
        <v>28</v>
      </c>
      <c r="E7" s="6" t="s">
        <v>28</v>
      </c>
      <c r="F7" s="7" t="s">
        <v>28</v>
      </c>
    </row>
    <row r="8" spans="1:6" ht="15.75">
      <c r="A8" s="26"/>
      <c r="B8" s="5" t="s">
        <v>14</v>
      </c>
      <c r="C8" s="4" t="s">
        <v>28</v>
      </c>
      <c r="D8" s="4" t="s">
        <v>28</v>
      </c>
      <c r="E8" s="6" t="s">
        <v>28</v>
      </c>
      <c r="F8" s="7" t="s">
        <v>28</v>
      </c>
    </row>
    <row r="9" spans="1:6" ht="15.75">
      <c r="A9" s="26"/>
      <c r="B9" s="5" t="s">
        <v>15</v>
      </c>
      <c r="C9" s="4" t="s">
        <v>28</v>
      </c>
      <c r="D9" s="4" t="s">
        <v>28</v>
      </c>
      <c r="E9" s="6" t="s">
        <v>28</v>
      </c>
      <c r="F9" s="7" t="s">
        <v>28</v>
      </c>
    </row>
    <row r="10" spans="1:6" s="1" customFormat="1" ht="15.75">
      <c r="A10" s="28" t="s">
        <v>16</v>
      </c>
      <c r="B10" s="9" t="s">
        <v>17</v>
      </c>
      <c r="C10" s="8">
        <v>5</v>
      </c>
      <c r="D10" s="8">
        <v>1</v>
      </c>
      <c r="E10" s="10">
        <v>6</v>
      </c>
      <c r="F10" s="11">
        <f>D10/C10</f>
        <v>0.2</v>
      </c>
    </row>
    <row r="11" spans="1:6" s="1" customFormat="1" ht="15.75">
      <c r="A11" s="28"/>
      <c r="B11" s="9" t="s">
        <v>18</v>
      </c>
      <c r="C11" s="8" t="s">
        <v>28</v>
      </c>
      <c r="D11" s="8" t="s">
        <v>28</v>
      </c>
      <c r="E11" s="10" t="s">
        <v>28</v>
      </c>
      <c r="F11" s="11" t="s">
        <v>28</v>
      </c>
    </row>
    <row r="12" spans="1:6" ht="15.75">
      <c r="A12" s="26" t="s">
        <v>19</v>
      </c>
      <c r="B12" s="5" t="s">
        <v>20</v>
      </c>
      <c r="C12" s="8">
        <v>46</v>
      </c>
      <c r="D12" s="8">
        <v>11</v>
      </c>
      <c r="E12" s="6">
        <f t="shared" ref="E12:E15" si="2">D12+C12</f>
        <v>57</v>
      </c>
      <c r="F12" s="7">
        <f t="shared" ref="F12:F15" si="3">D12/C12</f>
        <v>0.2391304347826087</v>
      </c>
    </row>
    <row r="13" spans="1:6" ht="15.75">
      <c r="A13" s="26"/>
      <c r="B13" s="5" t="s">
        <v>21</v>
      </c>
      <c r="C13" s="4" t="s">
        <v>28</v>
      </c>
      <c r="D13" s="4" t="s">
        <v>28</v>
      </c>
      <c r="E13" s="6" t="s">
        <v>28</v>
      </c>
      <c r="F13" s="7" t="s">
        <v>28</v>
      </c>
    </row>
    <row r="14" spans="1:6" ht="15.75">
      <c r="A14" s="26" t="s">
        <v>22</v>
      </c>
      <c r="B14" s="12" t="s">
        <v>23</v>
      </c>
      <c r="C14" s="8">
        <v>17</v>
      </c>
      <c r="D14" s="8">
        <v>4</v>
      </c>
      <c r="E14" s="6">
        <f t="shared" si="2"/>
        <v>21</v>
      </c>
      <c r="F14" s="7">
        <f t="shared" si="3"/>
        <v>0.23529411764705882</v>
      </c>
    </row>
    <row r="15" spans="1:6" ht="15.75">
      <c r="A15" s="26"/>
      <c r="B15" s="5" t="s">
        <v>24</v>
      </c>
      <c r="C15" s="8">
        <v>13</v>
      </c>
      <c r="D15" s="8">
        <v>1</v>
      </c>
      <c r="E15" s="6">
        <f t="shared" si="2"/>
        <v>14</v>
      </c>
      <c r="F15" s="7">
        <f t="shared" si="3"/>
        <v>7.6923076923076927E-2</v>
      </c>
    </row>
    <row r="16" spans="1:6" ht="15.75">
      <c r="A16" s="26"/>
      <c r="B16" s="5" t="s">
        <v>25</v>
      </c>
      <c r="C16" s="4" t="s">
        <v>28</v>
      </c>
      <c r="D16" s="4" t="s">
        <v>28</v>
      </c>
      <c r="E16" s="6" t="s">
        <v>28</v>
      </c>
      <c r="F16" s="7" t="s">
        <v>28</v>
      </c>
    </row>
    <row r="17" spans="1:6" ht="15.75">
      <c r="A17" s="26" t="s">
        <v>26</v>
      </c>
      <c r="B17" s="5" t="s">
        <v>27</v>
      </c>
      <c r="C17" s="4" t="s">
        <v>28</v>
      </c>
      <c r="D17" s="4" t="s">
        <v>28</v>
      </c>
      <c r="E17" s="6" t="s">
        <v>28</v>
      </c>
      <c r="F17" s="7" t="s">
        <v>28</v>
      </c>
    </row>
    <row r="18" spans="1:6" ht="15.75">
      <c r="A18" s="26"/>
      <c r="B18" s="5" t="s">
        <v>29</v>
      </c>
      <c r="C18" s="4" t="s">
        <v>28</v>
      </c>
      <c r="D18" s="4" t="s">
        <v>28</v>
      </c>
      <c r="E18" s="6" t="s">
        <v>28</v>
      </c>
      <c r="F18" s="7" t="s">
        <v>28</v>
      </c>
    </row>
    <row r="19" spans="1:6" ht="15.75">
      <c r="A19" s="26"/>
      <c r="B19" s="5" t="s">
        <v>30</v>
      </c>
      <c r="C19" s="4" t="s">
        <v>28</v>
      </c>
      <c r="D19" s="4" t="s">
        <v>28</v>
      </c>
      <c r="E19" s="6" t="s">
        <v>28</v>
      </c>
      <c r="F19" s="7" t="s">
        <v>28</v>
      </c>
    </row>
    <row r="20" spans="1:6" ht="15.75">
      <c r="A20" s="25" t="s">
        <v>31</v>
      </c>
      <c r="B20" s="25"/>
      <c r="C20" s="4" t="s">
        <v>28</v>
      </c>
      <c r="D20" s="4" t="s">
        <v>28</v>
      </c>
      <c r="E20" s="6" t="s">
        <v>28</v>
      </c>
      <c r="F20" s="7" t="s">
        <v>28</v>
      </c>
    </row>
    <row r="21" spans="1:6" ht="15.75">
      <c r="A21" s="25" t="s">
        <v>32</v>
      </c>
      <c r="B21" s="25"/>
      <c r="C21" s="8">
        <f>C4+C6+C10+C12+C14</f>
        <v>180</v>
      </c>
      <c r="D21" s="8">
        <f>D4+D6+D10+D12+D14</f>
        <v>31</v>
      </c>
      <c r="E21" s="13">
        <f>C21+D21</f>
        <v>211</v>
      </c>
      <c r="F21" s="7">
        <f t="shared" ref="F21:F27" si="4">D21/C21</f>
        <v>0.17222222222222222</v>
      </c>
    </row>
    <row r="22" spans="1:6" ht="15.75">
      <c r="A22" s="26" t="s">
        <v>33</v>
      </c>
      <c r="B22" s="5" t="s">
        <v>34</v>
      </c>
      <c r="C22" s="8">
        <v>11</v>
      </c>
      <c r="D22" s="8">
        <v>4</v>
      </c>
      <c r="E22" s="6">
        <f>D22+C22</f>
        <v>15</v>
      </c>
      <c r="F22" s="7">
        <f t="shared" si="4"/>
        <v>0.36363636363636365</v>
      </c>
    </row>
    <row r="23" spans="1:6" ht="15.75">
      <c r="A23" s="26"/>
      <c r="B23" s="5" t="s">
        <v>35</v>
      </c>
      <c r="C23" s="14">
        <v>1344</v>
      </c>
      <c r="D23" s="14">
        <v>219</v>
      </c>
      <c r="E23" s="6">
        <f t="shared" ref="E23:E25" si="5">C23+D23</f>
        <v>1563</v>
      </c>
      <c r="F23" s="7">
        <f t="shared" si="4"/>
        <v>0.16294642857142858</v>
      </c>
    </row>
    <row r="24" spans="1:6" ht="15.75">
      <c r="A24" s="4" t="s">
        <v>8</v>
      </c>
      <c r="B24" s="5" t="s">
        <v>36</v>
      </c>
      <c r="C24" s="15" t="s">
        <v>28</v>
      </c>
      <c r="D24" s="15" t="s">
        <v>28</v>
      </c>
      <c r="E24" s="6" t="s">
        <v>28</v>
      </c>
      <c r="F24" s="7" t="s">
        <v>28</v>
      </c>
    </row>
    <row r="25" spans="1:6" ht="15.75">
      <c r="A25" s="4" t="s">
        <v>11</v>
      </c>
      <c r="B25" s="5" t="s">
        <v>37</v>
      </c>
      <c r="C25" s="15">
        <v>0</v>
      </c>
      <c r="D25" s="15">
        <v>30</v>
      </c>
      <c r="E25" s="6">
        <f t="shared" si="5"/>
        <v>30</v>
      </c>
      <c r="F25" s="7" t="s">
        <v>28</v>
      </c>
    </row>
    <row r="26" spans="1:6" ht="15.75">
      <c r="A26" s="4" t="s">
        <v>38</v>
      </c>
      <c r="B26" s="5" t="s">
        <v>39</v>
      </c>
      <c r="C26" s="8" t="s">
        <v>28</v>
      </c>
      <c r="D26" s="8" t="s">
        <v>28</v>
      </c>
      <c r="E26" s="6" t="s">
        <v>28</v>
      </c>
      <c r="F26" s="7" t="s">
        <v>28</v>
      </c>
    </row>
    <row r="27" spans="1:6" ht="15.75">
      <c r="A27" s="25" t="s">
        <v>40</v>
      </c>
      <c r="B27" s="25"/>
      <c r="C27" s="8">
        <v>1524</v>
      </c>
      <c r="D27" s="8">
        <v>250</v>
      </c>
      <c r="E27" s="6">
        <f>C27+D27</f>
        <v>1774</v>
      </c>
      <c r="F27" s="7">
        <f t="shared" si="4"/>
        <v>0.16404199475065617</v>
      </c>
    </row>
  </sheetData>
  <mergeCells count="12">
    <mergeCell ref="A17:A19"/>
    <mergeCell ref="A22:A23"/>
    <mergeCell ref="A1:F1"/>
    <mergeCell ref="A2:F2"/>
    <mergeCell ref="A20:B20"/>
    <mergeCell ref="A21:B21"/>
    <mergeCell ref="A27:B27"/>
    <mergeCell ref="A4:A5"/>
    <mergeCell ref="A6:A9"/>
    <mergeCell ref="A10:A11"/>
    <mergeCell ref="A12:A13"/>
    <mergeCell ref="A14:A16"/>
  </mergeCells>
  <phoneticPr fontId="12" type="noConversion"/>
  <pageMargins left="0.75" right="0.75" top="1" bottom="1" header="0.5" footer="0.5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SheetLayoutView="100" workbookViewId="0">
      <selection activeCell="E21" sqref="E21"/>
    </sheetView>
  </sheetViews>
  <sheetFormatPr defaultColWidth="9" defaultRowHeight="13.5"/>
  <cols>
    <col min="1" max="1" width="20.125" customWidth="1"/>
    <col min="2" max="2" width="44.75" customWidth="1"/>
    <col min="3" max="6" width="16.625" customWidth="1"/>
  </cols>
  <sheetData>
    <row r="1" spans="1:6" ht="33" customHeight="1">
      <c r="A1" s="23" t="s">
        <v>41</v>
      </c>
      <c r="B1" s="23"/>
      <c r="C1" s="23"/>
      <c r="D1" s="23"/>
      <c r="E1" s="23"/>
      <c r="F1" s="23"/>
    </row>
    <row r="2" spans="1:6" ht="21" customHeight="1">
      <c r="A2" s="24" t="s">
        <v>1</v>
      </c>
      <c r="B2" s="24"/>
      <c r="C2" s="24"/>
      <c r="D2" s="24"/>
      <c r="E2" s="24"/>
      <c r="F2" s="24"/>
    </row>
    <row r="3" spans="1:6" s="18" customFormat="1" ht="15.6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</row>
    <row r="4" spans="1:6" s="17" customFormat="1" ht="15.6" customHeight="1">
      <c r="A4" s="27" t="s">
        <v>8</v>
      </c>
      <c r="B4" s="20" t="s">
        <v>9</v>
      </c>
      <c r="C4" s="19">
        <v>194</v>
      </c>
      <c r="D4" s="19">
        <v>20</v>
      </c>
      <c r="E4" s="13">
        <f t="shared" ref="E4:E9" si="0">C4+D4</f>
        <v>214</v>
      </c>
      <c r="F4" s="21">
        <f t="shared" ref="F4:F11" si="1">D4/C4</f>
        <v>0.10309278350515463</v>
      </c>
    </row>
    <row r="5" spans="1:6" s="17" customFormat="1" ht="15.6" customHeight="1">
      <c r="A5" s="27"/>
      <c r="B5" s="20" t="s">
        <v>10</v>
      </c>
      <c r="C5" s="19">
        <v>10</v>
      </c>
      <c r="D5" s="19">
        <v>2</v>
      </c>
      <c r="E5" s="13">
        <f t="shared" si="0"/>
        <v>12</v>
      </c>
      <c r="F5" s="21">
        <f t="shared" si="1"/>
        <v>0.2</v>
      </c>
    </row>
    <row r="6" spans="1:6" s="17" customFormat="1" ht="15.6" customHeight="1">
      <c r="A6" s="27" t="s">
        <v>11</v>
      </c>
      <c r="B6" s="20" t="s">
        <v>12</v>
      </c>
      <c r="C6" s="19">
        <v>258</v>
      </c>
      <c r="D6" s="19">
        <v>87</v>
      </c>
      <c r="E6" s="13">
        <f t="shared" si="0"/>
        <v>345</v>
      </c>
      <c r="F6" s="21">
        <f t="shared" si="1"/>
        <v>0.33720930232558138</v>
      </c>
    </row>
    <row r="7" spans="1:6" s="17" customFormat="1" ht="15.6" customHeight="1">
      <c r="A7" s="27"/>
      <c r="B7" s="20" t="s">
        <v>13</v>
      </c>
      <c r="C7" s="19">
        <v>37</v>
      </c>
      <c r="D7" s="19">
        <v>6</v>
      </c>
      <c r="E7" s="13">
        <f t="shared" si="0"/>
        <v>43</v>
      </c>
      <c r="F7" s="21">
        <f t="shared" si="1"/>
        <v>0.16216216216216217</v>
      </c>
    </row>
    <row r="8" spans="1:6" s="17" customFormat="1" ht="15.6" customHeight="1">
      <c r="A8" s="27"/>
      <c r="B8" s="20" t="s">
        <v>14</v>
      </c>
      <c r="C8" s="19">
        <v>10</v>
      </c>
      <c r="D8" s="19">
        <v>4</v>
      </c>
      <c r="E8" s="13">
        <f t="shared" si="0"/>
        <v>14</v>
      </c>
      <c r="F8" s="21">
        <f t="shared" si="1"/>
        <v>0.4</v>
      </c>
    </row>
    <row r="9" spans="1:6" s="17" customFormat="1" ht="15.6" customHeight="1">
      <c r="A9" s="27"/>
      <c r="B9" s="20" t="s">
        <v>15</v>
      </c>
      <c r="C9" s="19">
        <v>11</v>
      </c>
      <c r="D9" s="19">
        <v>2</v>
      </c>
      <c r="E9" s="13">
        <f t="shared" si="0"/>
        <v>13</v>
      </c>
      <c r="F9" s="21">
        <f t="shared" si="1"/>
        <v>0.18181818181818182</v>
      </c>
    </row>
    <row r="10" spans="1:6" s="1" customFormat="1" ht="15.6" customHeight="1">
      <c r="A10" s="28" t="s">
        <v>16</v>
      </c>
      <c r="B10" s="9" t="s">
        <v>17</v>
      </c>
      <c r="C10" s="8">
        <v>633</v>
      </c>
      <c r="D10" s="8">
        <v>51</v>
      </c>
      <c r="E10" s="10">
        <v>684</v>
      </c>
      <c r="F10" s="11">
        <f t="shared" si="1"/>
        <v>8.0568720379146919E-2</v>
      </c>
    </row>
    <row r="11" spans="1:6" s="1" customFormat="1" ht="15.6" customHeight="1">
      <c r="A11" s="28"/>
      <c r="B11" s="9" t="s">
        <v>18</v>
      </c>
      <c r="C11" s="8">
        <v>34</v>
      </c>
      <c r="D11" s="8">
        <v>2</v>
      </c>
      <c r="E11" s="10">
        <v>36</v>
      </c>
      <c r="F11" s="11">
        <f t="shared" si="1"/>
        <v>5.8823529411764705E-2</v>
      </c>
    </row>
    <row r="12" spans="1:6" s="17" customFormat="1" ht="15.6" customHeight="1">
      <c r="A12" s="27" t="s">
        <v>19</v>
      </c>
      <c r="B12" s="20" t="s">
        <v>20</v>
      </c>
      <c r="C12" s="19">
        <v>1382</v>
      </c>
      <c r="D12" s="19">
        <v>327</v>
      </c>
      <c r="E12" s="13">
        <f t="shared" ref="E12:E16" si="2">D12+C12</f>
        <v>1709</v>
      </c>
      <c r="F12" s="21">
        <f t="shared" ref="F12:F16" si="3">D12/C12</f>
        <v>0.23661360347322721</v>
      </c>
    </row>
    <row r="13" spans="1:6" s="17" customFormat="1" ht="15.6" customHeight="1">
      <c r="A13" s="27"/>
      <c r="B13" s="20" t="s">
        <v>21</v>
      </c>
      <c r="C13" s="19">
        <v>0</v>
      </c>
      <c r="D13" s="19">
        <v>8</v>
      </c>
      <c r="E13" s="13">
        <f t="shared" si="2"/>
        <v>8</v>
      </c>
      <c r="F13" s="21" t="s">
        <v>28</v>
      </c>
    </row>
    <row r="14" spans="1:6" s="17" customFormat="1" ht="15.6" customHeight="1">
      <c r="A14" s="27" t="s">
        <v>22</v>
      </c>
      <c r="B14" s="22" t="s">
        <v>23</v>
      </c>
      <c r="C14" s="19">
        <v>1494</v>
      </c>
      <c r="D14" s="19">
        <v>370</v>
      </c>
      <c r="E14" s="13">
        <f t="shared" si="2"/>
        <v>1864</v>
      </c>
      <c r="F14" s="21">
        <f t="shared" si="3"/>
        <v>0.24765729585006693</v>
      </c>
    </row>
    <row r="15" spans="1:6" s="17" customFormat="1" ht="15.6" customHeight="1">
      <c r="A15" s="27"/>
      <c r="B15" s="20" t="s">
        <v>24</v>
      </c>
      <c r="C15" s="19">
        <v>909</v>
      </c>
      <c r="D15" s="19">
        <v>81</v>
      </c>
      <c r="E15" s="13">
        <f t="shared" si="2"/>
        <v>990</v>
      </c>
      <c r="F15" s="21">
        <f t="shared" si="3"/>
        <v>8.9108910891089105E-2</v>
      </c>
    </row>
    <row r="16" spans="1:6" s="17" customFormat="1" ht="15.6" customHeight="1">
      <c r="A16" s="27"/>
      <c r="B16" s="20" t="s">
        <v>25</v>
      </c>
      <c r="C16" s="19">
        <v>9</v>
      </c>
      <c r="D16" s="19">
        <v>2</v>
      </c>
      <c r="E16" s="13">
        <f t="shared" si="2"/>
        <v>11</v>
      </c>
      <c r="F16" s="21">
        <f t="shared" si="3"/>
        <v>0.22222222222222221</v>
      </c>
    </row>
    <row r="17" spans="1:6" s="17" customFormat="1" ht="15.6" customHeight="1">
      <c r="A17" s="27" t="s">
        <v>26</v>
      </c>
      <c r="B17" s="20" t="s">
        <v>27</v>
      </c>
      <c r="C17" s="19">
        <v>1</v>
      </c>
      <c r="D17" s="19">
        <v>0</v>
      </c>
      <c r="E17" s="13">
        <v>1</v>
      </c>
      <c r="F17" s="21" t="s">
        <v>28</v>
      </c>
    </row>
    <row r="18" spans="1:6" s="17" customFormat="1" ht="15.6" customHeight="1">
      <c r="A18" s="27"/>
      <c r="B18" s="20" t="s">
        <v>29</v>
      </c>
      <c r="C18" s="19" t="s">
        <v>28</v>
      </c>
      <c r="D18" s="19" t="s">
        <v>28</v>
      </c>
      <c r="E18" s="13" t="s">
        <v>28</v>
      </c>
      <c r="F18" s="21" t="s">
        <v>28</v>
      </c>
    </row>
    <row r="19" spans="1:6" s="17" customFormat="1" ht="15.6" customHeight="1">
      <c r="A19" s="27"/>
      <c r="B19" s="20" t="s">
        <v>30</v>
      </c>
      <c r="C19" s="19" t="s">
        <v>28</v>
      </c>
      <c r="D19" s="19" t="s">
        <v>28</v>
      </c>
      <c r="E19" s="13" t="s">
        <v>28</v>
      </c>
      <c r="F19" s="21" t="s">
        <v>28</v>
      </c>
    </row>
    <row r="20" spans="1:6" ht="15.6" customHeight="1">
      <c r="A20" s="25" t="s">
        <v>31</v>
      </c>
      <c r="B20" s="25"/>
      <c r="C20" s="4">
        <f>C7+C11+C13+C16</f>
        <v>80</v>
      </c>
      <c r="D20" s="4">
        <f>D7+D11+D13+D16</f>
        <v>18</v>
      </c>
      <c r="E20" s="6">
        <f>C20+D20</f>
        <v>98</v>
      </c>
      <c r="F20" s="7">
        <f>D20/C20</f>
        <v>0.22500000000000001</v>
      </c>
    </row>
    <row r="21" spans="1:6" ht="15.6" customHeight="1">
      <c r="A21" s="25" t="s">
        <v>32</v>
      </c>
      <c r="B21" s="25"/>
      <c r="C21" s="8">
        <v>3961</v>
      </c>
      <c r="D21" s="8">
        <f>D4+D6+D10+D12+D14+D17</f>
        <v>855</v>
      </c>
      <c r="E21" s="13">
        <f>C21+D21</f>
        <v>4816</v>
      </c>
      <c r="F21" s="7">
        <f t="shared" ref="F21:F23" si="4">D21/C21</f>
        <v>0.21585458217621814</v>
      </c>
    </row>
    <row r="22" spans="1:6" ht="15.6" customHeight="1">
      <c r="A22" s="26" t="s">
        <v>33</v>
      </c>
      <c r="B22" s="5" t="s">
        <v>34</v>
      </c>
      <c r="C22" s="8">
        <v>34</v>
      </c>
      <c r="D22" s="8">
        <v>63</v>
      </c>
      <c r="E22" s="6">
        <f t="shared" ref="E22:E23" si="5">C22+D22</f>
        <v>97</v>
      </c>
      <c r="F22" s="7">
        <f t="shared" si="4"/>
        <v>1.8529411764705883</v>
      </c>
    </row>
    <row r="23" spans="1:6" ht="15.6" customHeight="1">
      <c r="A23" s="26"/>
      <c r="B23" s="5" t="s">
        <v>35</v>
      </c>
      <c r="C23" s="14">
        <v>14408</v>
      </c>
      <c r="D23" s="14">
        <v>1712</v>
      </c>
      <c r="E23" s="6">
        <f t="shared" si="5"/>
        <v>16120</v>
      </c>
      <c r="F23" s="7">
        <f t="shared" si="4"/>
        <v>0.11882287617990006</v>
      </c>
    </row>
    <row r="24" spans="1:6" ht="15.6" customHeight="1">
      <c r="A24" s="4" t="s">
        <v>8</v>
      </c>
      <c r="B24" s="5" t="s">
        <v>36</v>
      </c>
      <c r="C24" s="15" t="s">
        <v>28</v>
      </c>
      <c r="D24" s="15" t="s">
        <v>28</v>
      </c>
      <c r="E24" s="6" t="s">
        <v>42</v>
      </c>
      <c r="F24" s="7" t="s">
        <v>28</v>
      </c>
    </row>
    <row r="25" spans="1:6" ht="15.6" customHeight="1">
      <c r="A25" s="4" t="s">
        <v>11</v>
      </c>
      <c r="B25" s="5" t="s">
        <v>37</v>
      </c>
      <c r="C25" s="15">
        <v>0</v>
      </c>
      <c r="D25" s="15">
        <v>666</v>
      </c>
      <c r="E25" s="6">
        <f>C25+D25</f>
        <v>666</v>
      </c>
      <c r="F25" s="7" t="s">
        <v>28</v>
      </c>
    </row>
    <row r="26" spans="1:6" ht="15.6" customHeight="1">
      <c r="A26" s="8" t="s">
        <v>38</v>
      </c>
      <c r="B26" s="5" t="s">
        <v>39</v>
      </c>
      <c r="C26" s="8">
        <v>16</v>
      </c>
      <c r="D26" s="8">
        <v>1</v>
      </c>
      <c r="E26" s="6">
        <v>17</v>
      </c>
      <c r="F26" s="7">
        <f>D26/C26</f>
        <v>6.25E-2</v>
      </c>
    </row>
    <row r="27" spans="1:6" ht="15.6" customHeight="1">
      <c r="A27" s="25" t="s">
        <v>40</v>
      </c>
      <c r="B27" s="25"/>
      <c r="C27" s="8">
        <v>16988</v>
      </c>
      <c r="D27" s="8">
        <v>2567</v>
      </c>
      <c r="E27" s="6">
        <f>C27+D27</f>
        <v>19555</v>
      </c>
      <c r="F27" s="7">
        <f>D27/C27</f>
        <v>0.15110666352719568</v>
      </c>
    </row>
    <row r="28" spans="1:6" ht="15.6" customHeight="1"/>
  </sheetData>
  <mergeCells count="12">
    <mergeCell ref="A17:A19"/>
    <mergeCell ref="A22:A23"/>
    <mergeCell ref="A1:F1"/>
    <mergeCell ref="A2:F2"/>
    <mergeCell ref="A20:B20"/>
    <mergeCell ref="A21:B21"/>
    <mergeCell ref="A27:B27"/>
    <mergeCell ref="A4:A5"/>
    <mergeCell ref="A6:A9"/>
    <mergeCell ref="A10:A11"/>
    <mergeCell ref="A12:A13"/>
    <mergeCell ref="A14:A16"/>
  </mergeCells>
  <phoneticPr fontId="12" type="noConversion"/>
  <pageMargins left="0.75" right="0.75" top="1" bottom="1" header="0.5" footer="0.5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zoomScaleSheetLayoutView="100" workbookViewId="0">
      <selection activeCell="C30" sqref="C30"/>
    </sheetView>
  </sheetViews>
  <sheetFormatPr defaultColWidth="9" defaultRowHeight="13.5"/>
  <cols>
    <col min="1" max="1" width="20.125" customWidth="1"/>
    <col min="2" max="2" width="44.75" customWidth="1"/>
    <col min="3" max="6" width="16.625" customWidth="1"/>
  </cols>
  <sheetData>
    <row r="1" spans="1:6" ht="24">
      <c r="A1" s="23" t="s">
        <v>43</v>
      </c>
      <c r="B1" s="23"/>
      <c r="C1" s="23"/>
      <c r="D1" s="23"/>
      <c r="E1" s="23"/>
      <c r="F1" s="23"/>
    </row>
    <row r="2" spans="1:6" ht="15">
      <c r="A2" s="24" t="s">
        <v>1</v>
      </c>
      <c r="B2" s="24"/>
      <c r="C2" s="24"/>
      <c r="D2" s="24"/>
      <c r="E2" s="24"/>
      <c r="F2" s="24"/>
    </row>
    <row r="3" spans="1:6" ht="15.7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</row>
    <row r="4" spans="1:6" ht="15.75">
      <c r="A4" s="26" t="s">
        <v>8</v>
      </c>
      <c r="B4" s="5" t="s">
        <v>9</v>
      </c>
      <c r="C4" s="4">
        <v>69</v>
      </c>
      <c r="D4" s="4">
        <v>9</v>
      </c>
      <c r="E4" s="6">
        <f t="shared" ref="E4:E6" si="0">C4+D4</f>
        <v>78</v>
      </c>
      <c r="F4" s="7">
        <f t="shared" ref="F4:F6" si="1">D4/C4</f>
        <v>0.13043478260869565</v>
      </c>
    </row>
    <row r="5" spans="1:6" ht="15.75">
      <c r="A5" s="26"/>
      <c r="B5" s="5" t="s">
        <v>10</v>
      </c>
      <c r="C5" s="4">
        <v>3</v>
      </c>
      <c r="D5" s="4">
        <v>1</v>
      </c>
      <c r="E5" s="6">
        <f t="shared" si="0"/>
        <v>4</v>
      </c>
      <c r="F5" s="7">
        <f t="shared" si="1"/>
        <v>0.33333333333333331</v>
      </c>
    </row>
    <row r="6" spans="1:6" ht="15.75">
      <c r="A6" s="26" t="s">
        <v>11</v>
      </c>
      <c r="B6" s="5" t="s">
        <v>12</v>
      </c>
      <c r="C6" s="4">
        <v>24</v>
      </c>
      <c r="D6" s="4">
        <v>8</v>
      </c>
      <c r="E6" s="6">
        <f t="shared" si="0"/>
        <v>32</v>
      </c>
      <c r="F6" s="7">
        <f t="shared" si="1"/>
        <v>0.33333333333333331</v>
      </c>
    </row>
    <row r="7" spans="1:6" ht="15.75">
      <c r="A7" s="26"/>
      <c r="B7" s="5" t="s">
        <v>13</v>
      </c>
      <c r="C7" s="4" t="s">
        <v>28</v>
      </c>
      <c r="D7" s="4" t="s">
        <v>28</v>
      </c>
      <c r="E7" s="6" t="s">
        <v>28</v>
      </c>
      <c r="F7" s="7" t="s">
        <v>28</v>
      </c>
    </row>
    <row r="8" spans="1:6" ht="15.75">
      <c r="A8" s="26"/>
      <c r="B8" s="5" t="s">
        <v>14</v>
      </c>
      <c r="C8" s="8">
        <v>0</v>
      </c>
      <c r="D8" s="8">
        <v>1</v>
      </c>
      <c r="E8" s="6">
        <f>C8+D8</f>
        <v>1</v>
      </c>
      <c r="F8" s="7" t="s">
        <v>28</v>
      </c>
    </row>
    <row r="9" spans="1:6" ht="15.75">
      <c r="A9" s="26"/>
      <c r="B9" s="5" t="s">
        <v>15</v>
      </c>
      <c r="C9" s="8">
        <v>2</v>
      </c>
      <c r="D9" s="8">
        <v>0</v>
      </c>
      <c r="E9" s="6">
        <f>C9+D9</f>
        <v>2</v>
      </c>
      <c r="F9" s="7">
        <f t="shared" ref="F9:F15" si="2">D9/C9</f>
        <v>0</v>
      </c>
    </row>
    <row r="10" spans="1:6" s="1" customFormat="1" ht="15.75">
      <c r="A10" s="28" t="s">
        <v>16</v>
      </c>
      <c r="B10" s="9" t="s">
        <v>17</v>
      </c>
      <c r="C10" s="8">
        <v>11</v>
      </c>
      <c r="D10" s="8">
        <v>3</v>
      </c>
      <c r="E10" s="10">
        <v>14</v>
      </c>
      <c r="F10" s="11">
        <f t="shared" si="2"/>
        <v>0.27272727272727271</v>
      </c>
    </row>
    <row r="11" spans="1:6" s="1" customFormat="1" ht="15.75">
      <c r="A11" s="28"/>
      <c r="B11" s="9" t="s">
        <v>18</v>
      </c>
      <c r="C11" s="8" t="s">
        <v>28</v>
      </c>
      <c r="D11" s="8" t="s">
        <v>28</v>
      </c>
      <c r="E11" s="10" t="s">
        <v>28</v>
      </c>
      <c r="F11" s="11" t="s">
        <v>28</v>
      </c>
    </row>
    <row r="12" spans="1:6" ht="15.75">
      <c r="A12" s="26" t="s">
        <v>19</v>
      </c>
      <c r="B12" s="5" t="s">
        <v>20</v>
      </c>
      <c r="C12" s="8">
        <v>35</v>
      </c>
      <c r="D12" s="8">
        <v>8</v>
      </c>
      <c r="E12" s="6">
        <f t="shared" ref="E12:E15" si="3">D12+C12</f>
        <v>43</v>
      </c>
      <c r="F12" s="7">
        <f t="shared" si="2"/>
        <v>0.22857142857142856</v>
      </c>
    </row>
    <row r="13" spans="1:6" ht="15.75">
      <c r="A13" s="26"/>
      <c r="B13" s="5" t="s">
        <v>21</v>
      </c>
      <c r="C13" s="4" t="s">
        <v>28</v>
      </c>
      <c r="D13" s="4" t="s">
        <v>28</v>
      </c>
      <c r="E13" s="6" t="s">
        <v>28</v>
      </c>
      <c r="F13" s="7" t="s">
        <v>28</v>
      </c>
    </row>
    <row r="14" spans="1:6" ht="15.75">
      <c r="A14" s="26" t="s">
        <v>22</v>
      </c>
      <c r="B14" s="12" t="s">
        <v>23</v>
      </c>
      <c r="C14" s="8">
        <v>28</v>
      </c>
      <c r="D14" s="8">
        <v>7</v>
      </c>
      <c r="E14" s="6">
        <f t="shared" si="3"/>
        <v>35</v>
      </c>
      <c r="F14" s="7">
        <f t="shared" si="2"/>
        <v>0.25</v>
      </c>
    </row>
    <row r="15" spans="1:6" ht="15.75">
      <c r="A15" s="26"/>
      <c r="B15" s="5" t="s">
        <v>24</v>
      </c>
      <c r="C15" s="8">
        <v>26</v>
      </c>
      <c r="D15" s="8">
        <v>3</v>
      </c>
      <c r="E15" s="6">
        <f t="shared" si="3"/>
        <v>29</v>
      </c>
      <c r="F15" s="7">
        <f t="shared" si="2"/>
        <v>0.11538461538461539</v>
      </c>
    </row>
    <row r="16" spans="1:6" ht="15.75">
      <c r="A16" s="26"/>
      <c r="B16" s="5" t="s">
        <v>25</v>
      </c>
      <c r="C16" s="4" t="s">
        <v>28</v>
      </c>
      <c r="D16" s="4" t="s">
        <v>28</v>
      </c>
      <c r="E16" s="6" t="s">
        <v>28</v>
      </c>
      <c r="F16" s="7" t="s">
        <v>28</v>
      </c>
    </row>
    <row r="17" spans="1:10" ht="15.75">
      <c r="A17" s="26" t="s">
        <v>26</v>
      </c>
      <c r="B17" s="5" t="s">
        <v>27</v>
      </c>
      <c r="C17" s="4" t="s">
        <v>28</v>
      </c>
      <c r="D17" s="4" t="s">
        <v>28</v>
      </c>
      <c r="E17" s="6" t="s">
        <v>28</v>
      </c>
      <c r="F17" s="7" t="s">
        <v>28</v>
      </c>
    </row>
    <row r="18" spans="1:10" ht="15.75">
      <c r="A18" s="26"/>
      <c r="B18" s="5" t="s">
        <v>29</v>
      </c>
      <c r="C18" s="4" t="s">
        <v>28</v>
      </c>
      <c r="D18" s="4" t="s">
        <v>28</v>
      </c>
      <c r="E18" s="6" t="s">
        <v>28</v>
      </c>
      <c r="F18" s="7" t="s">
        <v>28</v>
      </c>
    </row>
    <row r="19" spans="1:10" ht="15.75">
      <c r="A19" s="26"/>
      <c r="B19" s="5" t="s">
        <v>30</v>
      </c>
      <c r="C19" s="4" t="s">
        <v>28</v>
      </c>
      <c r="D19" s="4" t="s">
        <v>28</v>
      </c>
      <c r="E19" s="6" t="s">
        <v>28</v>
      </c>
      <c r="F19" s="7" t="s">
        <v>28</v>
      </c>
    </row>
    <row r="20" spans="1:10" ht="15.75">
      <c r="A20" s="25" t="s">
        <v>31</v>
      </c>
      <c r="B20" s="25"/>
      <c r="C20" s="4" t="s">
        <v>28</v>
      </c>
      <c r="D20" s="4" t="s">
        <v>28</v>
      </c>
      <c r="E20" s="6" t="s">
        <v>28</v>
      </c>
      <c r="F20" s="7" t="s">
        <v>28</v>
      </c>
    </row>
    <row r="21" spans="1:10" ht="15.75">
      <c r="A21" s="25" t="s">
        <v>32</v>
      </c>
      <c r="B21" s="25"/>
      <c r="C21" s="8">
        <f>C4+C6+C10+C12+C14</f>
        <v>167</v>
      </c>
      <c r="D21" s="8">
        <f>D4+D6+D10+D14</f>
        <v>27</v>
      </c>
      <c r="E21" s="13">
        <f t="shared" ref="E21:E25" si="4">C21+D21</f>
        <v>194</v>
      </c>
      <c r="F21" s="7">
        <f t="shared" ref="F21:F27" si="5">D21/C21</f>
        <v>0.16167664670658682</v>
      </c>
    </row>
    <row r="22" spans="1:10" ht="15.75">
      <c r="A22" s="26" t="s">
        <v>33</v>
      </c>
      <c r="B22" s="5" t="s">
        <v>34</v>
      </c>
      <c r="C22" s="8">
        <v>40</v>
      </c>
      <c r="D22" s="8">
        <v>12</v>
      </c>
      <c r="E22" s="6">
        <f>D22+C22</f>
        <v>52</v>
      </c>
      <c r="F22" s="7">
        <f t="shared" si="5"/>
        <v>0.3</v>
      </c>
    </row>
    <row r="23" spans="1:10" ht="15.75">
      <c r="A23" s="26"/>
      <c r="B23" s="5" t="s">
        <v>35</v>
      </c>
      <c r="C23" s="14">
        <v>892</v>
      </c>
      <c r="D23" s="14">
        <v>103</v>
      </c>
      <c r="E23" s="6">
        <f t="shared" si="4"/>
        <v>995</v>
      </c>
      <c r="F23" s="7">
        <f t="shared" si="5"/>
        <v>0.11547085201793722</v>
      </c>
    </row>
    <row r="24" spans="1:10" ht="15.75">
      <c r="A24" s="4" t="s">
        <v>8</v>
      </c>
      <c r="B24" s="5" t="s">
        <v>36</v>
      </c>
      <c r="C24" s="15" t="s">
        <v>28</v>
      </c>
      <c r="D24" s="15" t="s">
        <v>28</v>
      </c>
      <c r="E24" s="6" t="s">
        <v>28</v>
      </c>
      <c r="F24" s="7" t="s">
        <v>28</v>
      </c>
      <c r="J24" s="17"/>
    </row>
    <row r="25" spans="1:10" ht="15.75">
      <c r="A25" s="4" t="s">
        <v>11</v>
      </c>
      <c r="B25" s="5" t="s">
        <v>37</v>
      </c>
      <c r="C25" s="15">
        <v>0</v>
      </c>
      <c r="D25" s="15">
        <v>29</v>
      </c>
      <c r="E25" s="6">
        <f t="shared" si="4"/>
        <v>29</v>
      </c>
      <c r="F25" s="7" t="s">
        <v>28</v>
      </c>
    </row>
    <row r="26" spans="1:10" ht="15.75">
      <c r="A26" s="4" t="s">
        <v>38</v>
      </c>
      <c r="B26" s="5" t="s">
        <v>39</v>
      </c>
      <c r="C26" s="8" t="s">
        <v>28</v>
      </c>
      <c r="D26" s="8" t="s">
        <v>28</v>
      </c>
      <c r="E26" s="6" t="s">
        <v>28</v>
      </c>
      <c r="F26" s="7" t="s">
        <v>28</v>
      </c>
    </row>
    <row r="27" spans="1:10" ht="15.75">
      <c r="A27" s="25" t="s">
        <v>40</v>
      </c>
      <c r="B27" s="25"/>
      <c r="C27" s="8">
        <v>1024</v>
      </c>
      <c r="D27" s="8">
        <v>130</v>
      </c>
      <c r="E27" s="6">
        <f>C27+D27</f>
        <v>1154</v>
      </c>
      <c r="F27" s="7">
        <f t="shared" si="5"/>
        <v>0.126953125</v>
      </c>
    </row>
  </sheetData>
  <mergeCells count="12">
    <mergeCell ref="A17:A19"/>
    <mergeCell ref="A22:A23"/>
    <mergeCell ref="A1:F1"/>
    <mergeCell ref="A2:F2"/>
    <mergeCell ref="A20:B20"/>
    <mergeCell ref="A21:B21"/>
    <mergeCell ref="A27:B27"/>
    <mergeCell ref="A4:A5"/>
    <mergeCell ref="A6:A9"/>
    <mergeCell ref="A10:A11"/>
    <mergeCell ref="A12:A13"/>
    <mergeCell ref="A14:A16"/>
  </mergeCells>
  <phoneticPr fontId="12" type="noConversion"/>
  <pageMargins left="0.75" right="0.75" top="1" bottom="1" header="0.5" footer="0.5"/>
  <pageSetup paperSize="9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zoomScaleSheetLayoutView="100" workbookViewId="0">
      <selection activeCell="G32" sqref="G32"/>
    </sheetView>
  </sheetViews>
  <sheetFormatPr defaultColWidth="9" defaultRowHeight="13.5"/>
  <cols>
    <col min="1" max="1" width="20.125" customWidth="1"/>
    <col min="2" max="2" width="44.75" customWidth="1"/>
    <col min="3" max="6" width="16.625" customWidth="1"/>
  </cols>
  <sheetData>
    <row r="1" spans="1:6" ht="24">
      <c r="A1" s="23" t="s">
        <v>44</v>
      </c>
      <c r="B1" s="23"/>
      <c r="C1" s="23"/>
      <c r="D1" s="23"/>
      <c r="E1" s="23"/>
      <c r="F1" s="23"/>
    </row>
    <row r="2" spans="1:6" ht="15">
      <c r="A2" s="24" t="s">
        <v>1</v>
      </c>
      <c r="B2" s="24"/>
      <c r="C2" s="24"/>
      <c r="D2" s="24"/>
      <c r="E2" s="24"/>
      <c r="F2" s="24"/>
    </row>
    <row r="3" spans="1:6" ht="15.7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</row>
    <row r="4" spans="1:6" ht="15.75">
      <c r="A4" s="26" t="s">
        <v>8</v>
      </c>
      <c r="B4" s="5" t="s">
        <v>9</v>
      </c>
      <c r="C4" s="4">
        <v>230</v>
      </c>
      <c r="D4" s="4">
        <v>27</v>
      </c>
      <c r="E4" s="6">
        <f t="shared" ref="E4:E9" si="0">C4+D4</f>
        <v>257</v>
      </c>
      <c r="F4" s="7">
        <f t="shared" ref="F4:F7" si="1">D4/C4</f>
        <v>0.11739130434782609</v>
      </c>
    </row>
    <row r="5" spans="1:6" ht="15.75">
      <c r="A5" s="26"/>
      <c r="B5" s="5" t="s">
        <v>10</v>
      </c>
      <c r="C5" s="4">
        <v>1</v>
      </c>
      <c r="D5" s="4">
        <v>2</v>
      </c>
      <c r="E5" s="6">
        <f t="shared" si="0"/>
        <v>3</v>
      </c>
      <c r="F5" s="7">
        <f t="shared" si="1"/>
        <v>2</v>
      </c>
    </row>
    <row r="6" spans="1:6" ht="15.75">
      <c r="A6" s="26" t="s">
        <v>11</v>
      </c>
      <c r="B6" s="5" t="s">
        <v>12</v>
      </c>
      <c r="C6" s="4">
        <v>61</v>
      </c>
      <c r="D6" s="4">
        <v>20</v>
      </c>
      <c r="E6" s="6">
        <f t="shared" si="0"/>
        <v>81</v>
      </c>
      <c r="F6" s="7">
        <f t="shared" si="1"/>
        <v>0.32786885245901637</v>
      </c>
    </row>
    <row r="7" spans="1:6" ht="15.75">
      <c r="A7" s="26"/>
      <c r="B7" s="5" t="s">
        <v>13</v>
      </c>
      <c r="C7" s="4">
        <v>1</v>
      </c>
      <c r="D7" s="4">
        <v>0</v>
      </c>
      <c r="E7" s="6">
        <f t="shared" si="0"/>
        <v>1</v>
      </c>
      <c r="F7" s="7">
        <f t="shared" si="1"/>
        <v>0</v>
      </c>
    </row>
    <row r="8" spans="1:6" ht="15.75">
      <c r="A8" s="26"/>
      <c r="B8" s="5" t="s">
        <v>14</v>
      </c>
      <c r="C8" s="8">
        <v>0</v>
      </c>
      <c r="D8" s="8">
        <v>1</v>
      </c>
      <c r="E8" s="6">
        <f t="shared" si="0"/>
        <v>1</v>
      </c>
      <c r="F8" s="7" t="s">
        <v>28</v>
      </c>
    </row>
    <row r="9" spans="1:6" ht="15.75">
      <c r="A9" s="26"/>
      <c r="B9" s="5" t="s">
        <v>15</v>
      </c>
      <c r="C9" s="8">
        <v>1</v>
      </c>
      <c r="D9" s="8">
        <v>0</v>
      </c>
      <c r="E9" s="6">
        <f t="shared" si="0"/>
        <v>1</v>
      </c>
      <c r="F9" s="7">
        <f t="shared" ref="F9:F15" si="2">D9/C9</f>
        <v>0</v>
      </c>
    </row>
    <row r="10" spans="1:6" s="1" customFormat="1" ht="15.75">
      <c r="A10" s="28" t="s">
        <v>16</v>
      </c>
      <c r="B10" s="9" t="s">
        <v>17</v>
      </c>
      <c r="C10" s="8">
        <v>46</v>
      </c>
      <c r="D10" s="8">
        <v>1</v>
      </c>
      <c r="E10" s="10">
        <v>47</v>
      </c>
      <c r="F10" s="11">
        <f t="shared" si="2"/>
        <v>2.1739130434782608E-2</v>
      </c>
    </row>
    <row r="11" spans="1:6" s="1" customFormat="1" ht="15.75">
      <c r="A11" s="28"/>
      <c r="B11" s="9" t="s">
        <v>18</v>
      </c>
      <c r="C11" s="8" t="s">
        <v>28</v>
      </c>
      <c r="D11" s="8" t="s">
        <v>28</v>
      </c>
      <c r="E11" s="10" t="s">
        <v>28</v>
      </c>
      <c r="F11" s="11" t="s">
        <v>28</v>
      </c>
    </row>
    <row r="12" spans="1:6" ht="15.75">
      <c r="A12" s="26" t="s">
        <v>19</v>
      </c>
      <c r="B12" s="5" t="s">
        <v>20</v>
      </c>
      <c r="C12" s="8">
        <v>87</v>
      </c>
      <c r="D12" s="8">
        <v>20</v>
      </c>
      <c r="E12" s="6">
        <f t="shared" ref="E12:E15" si="3">D12+C12</f>
        <v>107</v>
      </c>
      <c r="F12" s="7">
        <f t="shared" si="2"/>
        <v>0.22988505747126436</v>
      </c>
    </row>
    <row r="13" spans="1:6" ht="15.75">
      <c r="A13" s="26"/>
      <c r="B13" s="5" t="s">
        <v>21</v>
      </c>
      <c r="C13" s="4">
        <v>0</v>
      </c>
      <c r="D13" s="4">
        <v>1</v>
      </c>
      <c r="E13" s="6">
        <v>1</v>
      </c>
      <c r="F13" s="7" t="s">
        <v>28</v>
      </c>
    </row>
    <row r="14" spans="1:6" ht="15.75">
      <c r="A14" s="26" t="s">
        <v>22</v>
      </c>
      <c r="B14" s="12" t="s">
        <v>23</v>
      </c>
      <c r="C14" s="8">
        <v>79</v>
      </c>
      <c r="D14" s="8">
        <v>20</v>
      </c>
      <c r="E14" s="6">
        <f t="shared" si="3"/>
        <v>99</v>
      </c>
      <c r="F14" s="7">
        <f t="shared" si="2"/>
        <v>0.25316455696202533</v>
      </c>
    </row>
    <row r="15" spans="1:6" ht="15.75">
      <c r="A15" s="26"/>
      <c r="B15" s="5" t="s">
        <v>24</v>
      </c>
      <c r="C15" s="8">
        <v>55</v>
      </c>
      <c r="D15" s="8">
        <v>5</v>
      </c>
      <c r="E15" s="6">
        <f t="shared" si="3"/>
        <v>60</v>
      </c>
      <c r="F15" s="7">
        <f t="shared" si="2"/>
        <v>9.0909090909090912E-2</v>
      </c>
    </row>
    <row r="16" spans="1:6" ht="15.75">
      <c r="A16" s="26"/>
      <c r="B16" s="5" t="s">
        <v>25</v>
      </c>
      <c r="C16" s="4" t="s">
        <v>28</v>
      </c>
      <c r="D16" s="4" t="s">
        <v>28</v>
      </c>
      <c r="E16" s="6" t="s">
        <v>28</v>
      </c>
      <c r="F16" s="7" t="s">
        <v>28</v>
      </c>
    </row>
    <row r="17" spans="1:6" ht="15.75">
      <c r="A17" s="26" t="s">
        <v>26</v>
      </c>
      <c r="B17" s="5" t="s">
        <v>27</v>
      </c>
      <c r="C17" s="4" t="s">
        <v>28</v>
      </c>
      <c r="D17" s="4" t="s">
        <v>28</v>
      </c>
      <c r="E17" s="6" t="s">
        <v>28</v>
      </c>
      <c r="F17" s="7" t="s">
        <v>28</v>
      </c>
    </row>
    <row r="18" spans="1:6" ht="15.75">
      <c r="A18" s="26"/>
      <c r="B18" s="5" t="s">
        <v>29</v>
      </c>
      <c r="C18" s="4">
        <v>1</v>
      </c>
      <c r="D18" s="4" t="s">
        <v>28</v>
      </c>
      <c r="E18" s="6" t="s">
        <v>28</v>
      </c>
      <c r="F18" s="7" t="s">
        <v>28</v>
      </c>
    </row>
    <row r="19" spans="1:6" ht="15.75">
      <c r="A19" s="26"/>
      <c r="B19" s="5" t="s">
        <v>30</v>
      </c>
      <c r="C19" s="4" t="s">
        <v>28</v>
      </c>
      <c r="D19" s="4" t="s">
        <v>28</v>
      </c>
      <c r="E19" s="6" t="s">
        <v>28</v>
      </c>
      <c r="F19" s="7" t="s">
        <v>28</v>
      </c>
    </row>
    <row r="20" spans="1:6" ht="15.75">
      <c r="A20" s="25" t="s">
        <v>31</v>
      </c>
      <c r="B20" s="25"/>
      <c r="C20" s="4">
        <v>1</v>
      </c>
      <c r="D20" s="4">
        <v>1</v>
      </c>
      <c r="E20" s="6">
        <f>D20+C20</f>
        <v>2</v>
      </c>
      <c r="F20" s="7">
        <f t="shared" ref="F20:F23" si="4">D20/C20</f>
        <v>1</v>
      </c>
    </row>
    <row r="21" spans="1:6" ht="15.75">
      <c r="A21" s="25" t="s">
        <v>32</v>
      </c>
      <c r="B21" s="25"/>
      <c r="C21" s="8">
        <f>C4+C6+C10+C12+C14</f>
        <v>503</v>
      </c>
      <c r="D21" s="8">
        <f>D4+D6+D10+D12+D14</f>
        <v>88</v>
      </c>
      <c r="E21" s="13">
        <f>C21+D21</f>
        <v>591</v>
      </c>
      <c r="F21" s="7">
        <f t="shared" si="4"/>
        <v>0.1749502982107356</v>
      </c>
    </row>
    <row r="22" spans="1:6" ht="15.75">
      <c r="A22" s="26" t="s">
        <v>33</v>
      </c>
      <c r="B22" s="5" t="s">
        <v>34</v>
      </c>
      <c r="C22" s="8">
        <v>65</v>
      </c>
      <c r="D22" s="8">
        <v>5</v>
      </c>
      <c r="E22" s="6">
        <f>D22+C22</f>
        <v>70</v>
      </c>
      <c r="F22" s="7">
        <f t="shared" si="4"/>
        <v>7.6923076923076927E-2</v>
      </c>
    </row>
    <row r="23" spans="1:6" ht="15.75">
      <c r="A23" s="26"/>
      <c r="B23" s="5" t="s">
        <v>35</v>
      </c>
      <c r="C23" s="14">
        <v>3511</v>
      </c>
      <c r="D23" s="14">
        <v>666</v>
      </c>
      <c r="E23" s="6">
        <f>C23+D23</f>
        <v>4177</v>
      </c>
      <c r="F23" s="7">
        <f t="shared" si="4"/>
        <v>0.18968954713756764</v>
      </c>
    </row>
    <row r="24" spans="1:6" ht="15.75">
      <c r="A24" s="4" t="s">
        <v>8</v>
      </c>
      <c r="B24" s="5" t="s">
        <v>36</v>
      </c>
      <c r="C24" s="15" t="s">
        <v>28</v>
      </c>
      <c r="D24" s="15" t="s">
        <v>28</v>
      </c>
      <c r="E24" s="6" t="s">
        <v>28</v>
      </c>
      <c r="F24" s="7" t="s">
        <v>28</v>
      </c>
    </row>
    <row r="25" spans="1:6" ht="15.75">
      <c r="A25" s="4" t="s">
        <v>11</v>
      </c>
      <c r="B25" s="5" t="s">
        <v>37</v>
      </c>
      <c r="C25" s="15">
        <v>0</v>
      </c>
      <c r="D25" s="15">
        <v>85</v>
      </c>
      <c r="E25" s="6">
        <f>C25+D25</f>
        <v>85</v>
      </c>
      <c r="F25" s="7" t="s">
        <v>28</v>
      </c>
    </row>
    <row r="26" spans="1:6" ht="15.75">
      <c r="A26" s="4" t="s">
        <v>38</v>
      </c>
      <c r="B26" s="5" t="s">
        <v>39</v>
      </c>
      <c r="C26" s="8" t="s">
        <v>28</v>
      </c>
      <c r="D26" s="8" t="s">
        <v>28</v>
      </c>
      <c r="E26" s="6" t="s">
        <v>28</v>
      </c>
      <c r="F26" s="7" t="s">
        <v>28</v>
      </c>
    </row>
    <row r="27" spans="1:6" ht="15.75">
      <c r="A27" s="25" t="s">
        <v>40</v>
      </c>
      <c r="B27" s="25"/>
      <c r="C27" s="8">
        <v>4014</v>
      </c>
      <c r="D27" s="8">
        <v>754</v>
      </c>
      <c r="E27" s="6">
        <f>C27+D27</f>
        <v>4768</v>
      </c>
      <c r="F27" s="7">
        <f>D27/C27</f>
        <v>0.18784255107125061</v>
      </c>
    </row>
  </sheetData>
  <mergeCells count="12">
    <mergeCell ref="A17:A19"/>
    <mergeCell ref="A22:A23"/>
    <mergeCell ref="A1:F1"/>
    <mergeCell ref="A2:F2"/>
    <mergeCell ref="A20:B20"/>
    <mergeCell ref="A21:B21"/>
    <mergeCell ref="A27:B27"/>
    <mergeCell ref="A4:A5"/>
    <mergeCell ref="A6:A9"/>
    <mergeCell ref="A10:A11"/>
    <mergeCell ref="A12:A13"/>
    <mergeCell ref="A14:A16"/>
  </mergeCells>
  <phoneticPr fontId="12" type="noConversion"/>
  <pageMargins left="0.75" right="0.75" top="1" bottom="1" header="0.5" footer="0.5"/>
  <pageSetup paperSize="9" orientation="landscape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zoomScaleSheetLayoutView="100" workbookViewId="0">
      <selection activeCell="C21" sqref="C21"/>
    </sheetView>
  </sheetViews>
  <sheetFormatPr defaultColWidth="9" defaultRowHeight="13.5"/>
  <cols>
    <col min="1" max="1" width="20.125" customWidth="1"/>
    <col min="2" max="2" width="44.75" customWidth="1"/>
    <col min="3" max="6" width="16.625" customWidth="1"/>
  </cols>
  <sheetData>
    <row r="1" spans="1:6" ht="24">
      <c r="A1" s="23" t="s">
        <v>45</v>
      </c>
      <c r="B1" s="23"/>
      <c r="C1" s="23"/>
      <c r="D1" s="23"/>
      <c r="E1" s="23"/>
      <c r="F1" s="23"/>
    </row>
    <row r="2" spans="1:6" ht="15">
      <c r="A2" s="24" t="s">
        <v>1</v>
      </c>
      <c r="B2" s="24"/>
      <c r="C2" s="24"/>
      <c r="D2" s="24"/>
      <c r="E2" s="24"/>
      <c r="F2" s="24"/>
    </row>
    <row r="3" spans="1:6" ht="15.7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</row>
    <row r="4" spans="1:6" ht="15.75">
      <c r="A4" s="26" t="s">
        <v>8</v>
      </c>
      <c r="B4" s="5" t="s">
        <v>9</v>
      </c>
      <c r="C4" s="4">
        <v>16</v>
      </c>
      <c r="D4" s="4">
        <v>2</v>
      </c>
      <c r="E4" s="6">
        <f t="shared" ref="E4:E6" si="0">C4+D4</f>
        <v>18</v>
      </c>
      <c r="F4" s="7">
        <f>D4/C4</f>
        <v>0.125</v>
      </c>
    </row>
    <row r="5" spans="1:6" ht="15.75">
      <c r="A5" s="26"/>
      <c r="B5" s="5" t="s">
        <v>10</v>
      </c>
      <c r="C5" s="4">
        <v>0</v>
      </c>
      <c r="D5" s="4">
        <v>1</v>
      </c>
      <c r="E5" s="6">
        <f t="shared" si="0"/>
        <v>1</v>
      </c>
      <c r="F5" s="7" t="s">
        <v>28</v>
      </c>
    </row>
    <row r="6" spans="1:6" ht="15.75">
      <c r="A6" s="26" t="s">
        <v>11</v>
      </c>
      <c r="B6" s="5" t="s">
        <v>12</v>
      </c>
      <c r="C6" s="4">
        <v>3</v>
      </c>
      <c r="D6" s="4">
        <v>1</v>
      </c>
      <c r="E6" s="6">
        <f t="shared" si="0"/>
        <v>4</v>
      </c>
      <c r="F6" s="7">
        <f>D6/C6</f>
        <v>0.33333333333333331</v>
      </c>
    </row>
    <row r="7" spans="1:6" ht="15.75">
      <c r="A7" s="26"/>
      <c r="B7" s="5" t="s">
        <v>13</v>
      </c>
      <c r="C7" s="4" t="s">
        <v>28</v>
      </c>
      <c r="D7" s="4" t="s">
        <v>28</v>
      </c>
      <c r="E7" s="6" t="s">
        <v>28</v>
      </c>
      <c r="F7" s="7" t="s">
        <v>28</v>
      </c>
    </row>
    <row r="8" spans="1:6" ht="15.75">
      <c r="A8" s="26"/>
      <c r="B8" s="5" t="s">
        <v>14</v>
      </c>
      <c r="C8" s="4" t="s">
        <v>28</v>
      </c>
      <c r="D8" s="4" t="s">
        <v>28</v>
      </c>
      <c r="E8" s="6" t="s">
        <v>28</v>
      </c>
      <c r="F8" s="7" t="s">
        <v>28</v>
      </c>
    </row>
    <row r="9" spans="1:6" ht="15.75">
      <c r="A9" s="26"/>
      <c r="B9" s="5" t="s">
        <v>15</v>
      </c>
      <c r="C9" s="4" t="s">
        <v>28</v>
      </c>
      <c r="D9" s="4" t="s">
        <v>28</v>
      </c>
      <c r="E9" s="6" t="s">
        <v>28</v>
      </c>
      <c r="F9" s="7" t="s">
        <v>28</v>
      </c>
    </row>
    <row r="10" spans="1:6" s="1" customFormat="1" ht="15.75">
      <c r="A10" s="28" t="s">
        <v>16</v>
      </c>
      <c r="B10" s="9" t="s">
        <v>17</v>
      </c>
      <c r="C10" s="8">
        <v>1</v>
      </c>
      <c r="D10" s="8">
        <v>0</v>
      </c>
      <c r="E10" s="10">
        <v>1</v>
      </c>
      <c r="F10" s="11" t="s">
        <v>28</v>
      </c>
    </row>
    <row r="11" spans="1:6" s="1" customFormat="1" ht="15.75">
      <c r="A11" s="28"/>
      <c r="B11" s="9" t="s">
        <v>18</v>
      </c>
      <c r="C11" s="8" t="s">
        <v>28</v>
      </c>
      <c r="D11" s="8" t="s">
        <v>28</v>
      </c>
      <c r="E11" s="10" t="s">
        <v>28</v>
      </c>
      <c r="F11" s="11" t="s">
        <v>28</v>
      </c>
    </row>
    <row r="12" spans="1:6" ht="15.75">
      <c r="A12" s="26" t="s">
        <v>19</v>
      </c>
      <c r="B12" s="5" t="s">
        <v>20</v>
      </c>
      <c r="C12" s="8">
        <v>9</v>
      </c>
      <c r="D12" s="8">
        <v>2</v>
      </c>
      <c r="E12" s="6">
        <f t="shared" ref="E12:E15" si="1">D12+C12</f>
        <v>11</v>
      </c>
      <c r="F12" s="7">
        <f t="shared" ref="F12:F15" si="2">D12/C12</f>
        <v>0.22222222222222221</v>
      </c>
    </row>
    <row r="13" spans="1:6" ht="15.75">
      <c r="A13" s="26"/>
      <c r="B13" s="5" t="s">
        <v>21</v>
      </c>
      <c r="C13" s="4" t="s">
        <v>28</v>
      </c>
      <c r="D13" s="4" t="s">
        <v>28</v>
      </c>
      <c r="E13" s="6" t="s">
        <v>28</v>
      </c>
      <c r="F13" s="7" t="s">
        <v>28</v>
      </c>
    </row>
    <row r="14" spans="1:6" ht="15.75">
      <c r="A14" s="26" t="s">
        <v>22</v>
      </c>
      <c r="B14" s="12" t="s">
        <v>23</v>
      </c>
      <c r="C14" s="8">
        <v>6</v>
      </c>
      <c r="D14" s="8">
        <v>1</v>
      </c>
      <c r="E14" s="6">
        <f t="shared" si="1"/>
        <v>7</v>
      </c>
      <c r="F14" s="7">
        <f t="shared" si="2"/>
        <v>0.16666666666666666</v>
      </c>
    </row>
    <row r="15" spans="1:6" ht="15.75">
      <c r="A15" s="26"/>
      <c r="B15" s="5" t="s">
        <v>24</v>
      </c>
      <c r="C15" s="8">
        <v>3</v>
      </c>
      <c r="D15" s="8">
        <v>0</v>
      </c>
      <c r="E15" s="6">
        <f t="shared" si="1"/>
        <v>3</v>
      </c>
      <c r="F15" s="7">
        <f t="shared" si="2"/>
        <v>0</v>
      </c>
    </row>
    <row r="16" spans="1:6" ht="15.75">
      <c r="A16" s="26"/>
      <c r="B16" s="5" t="s">
        <v>25</v>
      </c>
      <c r="C16" s="4" t="s">
        <v>28</v>
      </c>
      <c r="D16" s="4" t="s">
        <v>28</v>
      </c>
      <c r="E16" s="6" t="s">
        <v>28</v>
      </c>
      <c r="F16" s="7" t="s">
        <v>28</v>
      </c>
    </row>
    <row r="17" spans="1:6" ht="15.75">
      <c r="A17" s="26" t="s">
        <v>26</v>
      </c>
      <c r="B17" s="5" t="s">
        <v>27</v>
      </c>
      <c r="C17" s="4" t="s">
        <v>28</v>
      </c>
      <c r="D17" s="4" t="s">
        <v>28</v>
      </c>
      <c r="E17" s="6" t="s">
        <v>28</v>
      </c>
      <c r="F17" s="7" t="s">
        <v>28</v>
      </c>
    </row>
    <row r="18" spans="1:6" ht="15.75">
      <c r="A18" s="26"/>
      <c r="B18" s="5" t="s">
        <v>29</v>
      </c>
      <c r="C18" s="4" t="s">
        <v>28</v>
      </c>
      <c r="D18" s="4" t="s">
        <v>28</v>
      </c>
      <c r="E18" s="6" t="s">
        <v>28</v>
      </c>
      <c r="F18" s="7" t="s">
        <v>28</v>
      </c>
    </row>
    <row r="19" spans="1:6" ht="15.75">
      <c r="A19" s="26"/>
      <c r="B19" s="5" t="s">
        <v>30</v>
      </c>
      <c r="C19" s="4" t="s">
        <v>28</v>
      </c>
      <c r="D19" s="4" t="s">
        <v>28</v>
      </c>
      <c r="E19" s="6" t="s">
        <v>28</v>
      </c>
      <c r="F19" s="7" t="s">
        <v>28</v>
      </c>
    </row>
    <row r="20" spans="1:6" ht="15.75">
      <c r="A20" s="25" t="s">
        <v>31</v>
      </c>
      <c r="B20" s="25"/>
      <c r="C20" s="4" t="s">
        <v>28</v>
      </c>
      <c r="D20" s="4" t="s">
        <v>42</v>
      </c>
      <c r="E20" s="6" t="s">
        <v>28</v>
      </c>
      <c r="F20" s="7" t="s">
        <v>28</v>
      </c>
    </row>
    <row r="21" spans="1:6" ht="15.75">
      <c r="A21" s="25" t="s">
        <v>32</v>
      </c>
      <c r="B21" s="25"/>
      <c r="C21" s="8">
        <f>C4+C6+C10+C12+C14</f>
        <v>35</v>
      </c>
      <c r="D21" s="8">
        <f>D4+D6+D10+D12+D14</f>
        <v>6</v>
      </c>
      <c r="E21" s="13">
        <f>C21+D21</f>
        <v>41</v>
      </c>
      <c r="F21" s="7">
        <f t="shared" ref="F21:F27" si="3">D21/C21</f>
        <v>0.17142857142857143</v>
      </c>
    </row>
    <row r="22" spans="1:6" ht="15.75">
      <c r="A22" s="26" t="s">
        <v>33</v>
      </c>
      <c r="B22" s="5" t="s">
        <v>34</v>
      </c>
      <c r="C22" s="8">
        <v>6</v>
      </c>
      <c r="D22" s="8">
        <v>1</v>
      </c>
      <c r="E22" s="6">
        <f>D22+C22</f>
        <v>7</v>
      </c>
      <c r="F22" s="7">
        <f t="shared" si="3"/>
        <v>0.16666666666666666</v>
      </c>
    </row>
    <row r="23" spans="1:6" ht="15.75">
      <c r="A23" s="26"/>
      <c r="B23" s="5" t="s">
        <v>35</v>
      </c>
      <c r="C23" s="14">
        <v>661</v>
      </c>
      <c r="D23" s="14">
        <v>109</v>
      </c>
      <c r="E23" s="6">
        <f>C23+D23</f>
        <v>770</v>
      </c>
      <c r="F23" s="7">
        <f t="shared" si="3"/>
        <v>0.16490166414523449</v>
      </c>
    </row>
    <row r="24" spans="1:6" ht="15.75">
      <c r="A24" s="4" t="s">
        <v>8</v>
      </c>
      <c r="B24" s="5" t="s">
        <v>36</v>
      </c>
      <c r="C24" s="15" t="s">
        <v>28</v>
      </c>
      <c r="D24" s="15" t="s">
        <v>42</v>
      </c>
      <c r="E24" s="6" t="s">
        <v>28</v>
      </c>
      <c r="F24" s="7" t="s">
        <v>28</v>
      </c>
    </row>
    <row r="25" spans="1:6" ht="15.75">
      <c r="A25" s="4" t="s">
        <v>11</v>
      </c>
      <c r="B25" s="5" t="s">
        <v>37</v>
      </c>
      <c r="C25" s="15">
        <v>0</v>
      </c>
      <c r="D25" s="15">
        <v>5</v>
      </c>
      <c r="E25" s="6">
        <f>C25+D25</f>
        <v>5</v>
      </c>
      <c r="F25" s="7" t="s">
        <v>28</v>
      </c>
    </row>
    <row r="26" spans="1:6" ht="15.75">
      <c r="A26" s="4" t="s">
        <v>38</v>
      </c>
      <c r="B26" s="5" t="s">
        <v>39</v>
      </c>
      <c r="C26" s="8" t="s">
        <v>28</v>
      </c>
      <c r="D26" s="8" t="s">
        <v>28</v>
      </c>
      <c r="E26" s="6" t="s">
        <v>28</v>
      </c>
      <c r="F26" s="7" t="s">
        <v>28</v>
      </c>
    </row>
    <row r="27" spans="1:6" ht="15.75">
      <c r="A27" s="25" t="s">
        <v>40</v>
      </c>
      <c r="B27" s="25"/>
      <c r="C27" s="8">
        <v>696</v>
      </c>
      <c r="D27" s="8">
        <v>115</v>
      </c>
      <c r="E27" s="6">
        <f>C27+D27</f>
        <v>811</v>
      </c>
      <c r="F27" s="7">
        <f t="shared" si="3"/>
        <v>0.16522988505747127</v>
      </c>
    </row>
  </sheetData>
  <mergeCells count="12">
    <mergeCell ref="A17:A19"/>
    <mergeCell ref="A22:A23"/>
    <mergeCell ref="A1:F1"/>
    <mergeCell ref="A2:F2"/>
    <mergeCell ref="A20:B20"/>
    <mergeCell ref="A21:B21"/>
    <mergeCell ref="A27:B27"/>
    <mergeCell ref="A4:A5"/>
    <mergeCell ref="A6:A9"/>
    <mergeCell ref="A10:A11"/>
    <mergeCell ref="A12:A13"/>
    <mergeCell ref="A14:A16"/>
  </mergeCells>
  <phoneticPr fontId="12" type="noConversion"/>
  <pageMargins left="0.75" right="0.75" top="1" bottom="1" header="0.5" footer="0.5"/>
  <pageSetup paperSize="9" orientation="landscape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zoomScaleSheetLayoutView="100" workbookViewId="0">
      <selection activeCell="C21" sqref="C21"/>
    </sheetView>
  </sheetViews>
  <sheetFormatPr defaultColWidth="9" defaultRowHeight="13.5"/>
  <cols>
    <col min="1" max="1" width="20.125" customWidth="1"/>
    <col min="2" max="2" width="44.75" customWidth="1"/>
    <col min="3" max="6" width="16.625" customWidth="1"/>
  </cols>
  <sheetData>
    <row r="1" spans="1:6" ht="24">
      <c r="A1" s="23" t="s">
        <v>46</v>
      </c>
      <c r="B1" s="23"/>
      <c r="C1" s="23"/>
      <c r="D1" s="23"/>
      <c r="E1" s="23"/>
      <c r="F1" s="23"/>
    </row>
    <row r="2" spans="1:6" ht="15">
      <c r="A2" s="24" t="s">
        <v>1</v>
      </c>
      <c r="B2" s="24"/>
      <c r="C2" s="24"/>
      <c r="D2" s="24"/>
      <c r="E2" s="24"/>
      <c r="F2" s="24"/>
    </row>
    <row r="3" spans="1:6" ht="15.7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</row>
    <row r="4" spans="1:6" ht="15.75">
      <c r="A4" s="26" t="s">
        <v>8</v>
      </c>
      <c r="B4" s="5" t="s">
        <v>9</v>
      </c>
      <c r="C4" s="4">
        <v>123</v>
      </c>
      <c r="D4" s="4">
        <v>14</v>
      </c>
      <c r="E4" s="6">
        <f t="shared" ref="E4:E8" si="0">C4+D4</f>
        <v>137</v>
      </c>
      <c r="F4" s="7">
        <f t="shared" ref="F4:F7" si="1">D4/C4</f>
        <v>0.11382113821138211</v>
      </c>
    </row>
    <row r="5" spans="1:6" ht="15.75">
      <c r="A5" s="26"/>
      <c r="B5" s="5" t="s">
        <v>10</v>
      </c>
      <c r="C5" s="4">
        <v>4</v>
      </c>
      <c r="D5" s="4">
        <v>1</v>
      </c>
      <c r="E5" s="6">
        <f t="shared" si="0"/>
        <v>5</v>
      </c>
      <c r="F5" s="7">
        <f t="shared" si="1"/>
        <v>0.25</v>
      </c>
    </row>
    <row r="6" spans="1:6" ht="15.75">
      <c r="A6" s="26" t="s">
        <v>11</v>
      </c>
      <c r="B6" s="5" t="s">
        <v>12</v>
      </c>
      <c r="C6" s="4">
        <v>21</v>
      </c>
      <c r="D6" s="4">
        <v>7</v>
      </c>
      <c r="E6" s="6">
        <f t="shared" si="0"/>
        <v>28</v>
      </c>
      <c r="F6" s="7">
        <f t="shared" si="1"/>
        <v>0.33333333333333331</v>
      </c>
    </row>
    <row r="7" spans="1:6" ht="15.75">
      <c r="A7" s="26"/>
      <c r="B7" s="5" t="s">
        <v>13</v>
      </c>
      <c r="C7" s="4">
        <v>2</v>
      </c>
      <c r="D7" s="4">
        <v>0</v>
      </c>
      <c r="E7" s="6">
        <f t="shared" si="0"/>
        <v>2</v>
      </c>
      <c r="F7" s="7">
        <f t="shared" si="1"/>
        <v>0</v>
      </c>
    </row>
    <row r="8" spans="1:6" ht="15.75">
      <c r="A8" s="26"/>
      <c r="B8" s="5" t="s">
        <v>14</v>
      </c>
      <c r="C8" s="8">
        <v>0</v>
      </c>
      <c r="D8" s="8">
        <v>1</v>
      </c>
      <c r="E8" s="6">
        <f t="shared" si="0"/>
        <v>1</v>
      </c>
      <c r="F8" s="7" t="s">
        <v>28</v>
      </c>
    </row>
    <row r="9" spans="1:6" ht="15.75">
      <c r="A9" s="26"/>
      <c r="B9" s="5" t="s">
        <v>15</v>
      </c>
      <c r="C9" s="8" t="s">
        <v>28</v>
      </c>
      <c r="D9" s="8" t="s">
        <v>28</v>
      </c>
      <c r="E9" s="6" t="s">
        <v>28</v>
      </c>
      <c r="F9" s="7" t="s">
        <v>28</v>
      </c>
    </row>
    <row r="10" spans="1:6" s="1" customFormat="1" ht="15.75">
      <c r="A10" s="28" t="s">
        <v>16</v>
      </c>
      <c r="B10" s="9" t="s">
        <v>17</v>
      </c>
      <c r="C10" s="8">
        <v>36</v>
      </c>
      <c r="D10" s="8">
        <v>6</v>
      </c>
      <c r="E10" s="10">
        <v>42</v>
      </c>
      <c r="F10" s="11">
        <f>D10/C10</f>
        <v>0.16666666666666666</v>
      </c>
    </row>
    <row r="11" spans="1:6" s="1" customFormat="1" ht="15.75">
      <c r="A11" s="28"/>
      <c r="B11" s="9" t="s">
        <v>18</v>
      </c>
      <c r="C11" s="8">
        <v>1</v>
      </c>
      <c r="D11" s="8">
        <v>0</v>
      </c>
      <c r="E11" s="10">
        <v>1</v>
      </c>
      <c r="F11" s="11" t="s">
        <v>28</v>
      </c>
    </row>
    <row r="12" spans="1:6" ht="15.75">
      <c r="A12" s="26" t="s">
        <v>19</v>
      </c>
      <c r="B12" s="5" t="s">
        <v>20</v>
      </c>
      <c r="C12" s="8">
        <v>67</v>
      </c>
      <c r="D12" s="8">
        <v>15</v>
      </c>
      <c r="E12" s="6">
        <f t="shared" ref="E12:E15" si="2">D12+C12</f>
        <v>82</v>
      </c>
      <c r="F12" s="7">
        <f t="shared" ref="F12:F15" si="3">D12/C12</f>
        <v>0.22388059701492538</v>
      </c>
    </row>
    <row r="13" spans="1:6" ht="15.75">
      <c r="A13" s="26"/>
      <c r="B13" s="5" t="s">
        <v>21</v>
      </c>
      <c r="C13" s="4">
        <v>0</v>
      </c>
      <c r="D13" s="4">
        <v>1</v>
      </c>
      <c r="E13" s="6">
        <f t="shared" si="2"/>
        <v>1</v>
      </c>
      <c r="F13" s="7" t="s">
        <v>28</v>
      </c>
    </row>
    <row r="14" spans="1:6" ht="15.75">
      <c r="A14" s="26" t="s">
        <v>22</v>
      </c>
      <c r="B14" s="12" t="s">
        <v>23</v>
      </c>
      <c r="C14" s="8">
        <v>51</v>
      </c>
      <c r="D14" s="8">
        <v>13</v>
      </c>
      <c r="E14" s="6">
        <f t="shared" si="2"/>
        <v>64</v>
      </c>
      <c r="F14" s="7">
        <f t="shared" si="3"/>
        <v>0.25490196078431371</v>
      </c>
    </row>
    <row r="15" spans="1:6" ht="15.75">
      <c r="A15" s="26"/>
      <c r="B15" s="5" t="s">
        <v>24</v>
      </c>
      <c r="C15" s="8">
        <v>32</v>
      </c>
      <c r="D15" s="8">
        <v>4</v>
      </c>
      <c r="E15" s="6">
        <f t="shared" si="2"/>
        <v>36</v>
      </c>
      <c r="F15" s="7">
        <f t="shared" si="3"/>
        <v>0.125</v>
      </c>
    </row>
    <row r="16" spans="1:6" ht="15.75">
      <c r="A16" s="26"/>
      <c r="B16" s="5" t="s">
        <v>25</v>
      </c>
      <c r="C16" s="4" t="s">
        <v>28</v>
      </c>
      <c r="D16" s="4" t="s">
        <v>28</v>
      </c>
      <c r="E16" s="6" t="s">
        <v>28</v>
      </c>
      <c r="F16" s="7" t="s">
        <v>28</v>
      </c>
    </row>
    <row r="17" spans="1:6" ht="15.75">
      <c r="A17" s="26" t="s">
        <v>26</v>
      </c>
      <c r="B17" s="5" t="s">
        <v>27</v>
      </c>
      <c r="C17" s="4" t="s">
        <v>28</v>
      </c>
      <c r="D17" s="4" t="s">
        <v>28</v>
      </c>
      <c r="E17" s="6" t="s">
        <v>28</v>
      </c>
      <c r="F17" s="7" t="s">
        <v>28</v>
      </c>
    </row>
    <row r="18" spans="1:6" ht="15.75">
      <c r="A18" s="26"/>
      <c r="B18" s="5" t="s">
        <v>29</v>
      </c>
      <c r="C18" s="4" t="s">
        <v>28</v>
      </c>
      <c r="D18" s="4" t="s">
        <v>28</v>
      </c>
      <c r="E18" s="6" t="s">
        <v>28</v>
      </c>
      <c r="F18" s="7" t="s">
        <v>28</v>
      </c>
    </row>
    <row r="19" spans="1:6" ht="15.75">
      <c r="A19" s="26"/>
      <c r="B19" s="5" t="s">
        <v>30</v>
      </c>
      <c r="C19" s="4" t="s">
        <v>28</v>
      </c>
      <c r="D19" s="4" t="s">
        <v>28</v>
      </c>
      <c r="E19" s="6" t="s">
        <v>28</v>
      </c>
      <c r="F19" s="7" t="s">
        <v>28</v>
      </c>
    </row>
    <row r="20" spans="1:6" ht="15.75">
      <c r="A20" s="25" t="s">
        <v>31</v>
      </c>
      <c r="B20" s="25"/>
      <c r="C20" s="4">
        <f>C7+C11+C13</f>
        <v>3</v>
      </c>
      <c r="D20" s="4">
        <v>1</v>
      </c>
      <c r="E20" s="6">
        <f t="shared" ref="E20:E27" si="4">C20+D20</f>
        <v>4</v>
      </c>
      <c r="F20" s="7">
        <f t="shared" ref="F20:F23" si="5">D20/C20</f>
        <v>0.33333333333333331</v>
      </c>
    </row>
    <row r="21" spans="1:6" ht="15.75">
      <c r="A21" s="25" t="s">
        <v>32</v>
      </c>
      <c r="B21" s="25"/>
      <c r="C21" s="8">
        <f>C4+C6+C10+C12+C14</f>
        <v>298</v>
      </c>
      <c r="D21" s="8">
        <f>D4+D6+D10+D12+D14</f>
        <v>55</v>
      </c>
      <c r="E21" s="13">
        <f t="shared" si="4"/>
        <v>353</v>
      </c>
      <c r="F21" s="7">
        <f t="shared" si="5"/>
        <v>0.18456375838926176</v>
      </c>
    </row>
    <row r="22" spans="1:6" ht="15.75">
      <c r="A22" s="26" t="s">
        <v>33</v>
      </c>
      <c r="B22" s="5" t="s">
        <v>34</v>
      </c>
      <c r="C22" s="8">
        <v>22</v>
      </c>
      <c r="D22" s="8">
        <v>8</v>
      </c>
      <c r="E22" s="6">
        <f>D22+C22</f>
        <v>30</v>
      </c>
      <c r="F22" s="7">
        <f t="shared" si="5"/>
        <v>0.36363636363636365</v>
      </c>
    </row>
    <row r="23" spans="1:6" ht="15.75">
      <c r="A23" s="26"/>
      <c r="B23" s="5" t="s">
        <v>35</v>
      </c>
      <c r="C23" s="14">
        <v>3098</v>
      </c>
      <c r="D23" s="14">
        <v>417</v>
      </c>
      <c r="E23" s="6">
        <f>C23+D23</f>
        <v>3515</v>
      </c>
      <c r="F23" s="7">
        <f t="shared" si="5"/>
        <v>0.13460296965784377</v>
      </c>
    </row>
    <row r="24" spans="1:6" ht="15.75">
      <c r="A24" s="4" t="s">
        <v>8</v>
      </c>
      <c r="B24" s="5" t="s">
        <v>36</v>
      </c>
      <c r="C24" s="15" t="s">
        <v>28</v>
      </c>
      <c r="D24" s="15" t="s">
        <v>28</v>
      </c>
      <c r="E24" s="6" t="s">
        <v>28</v>
      </c>
      <c r="F24" s="7" t="s">
        <v>28</v>
      </c>
    </row>
    <row r="25" spans="1:6" ht="15.75">
      <c r="A25" s="4" t="s">
        <v>11</v>
      </c>
      <c r="B25" s="5" t="s">
        <v>37</v>
      </c>
      <c r="C25" s="15">
        <v>0</v>
      </c>
      <c r="D25" s="15">
        <v>51</v>
      </c>
      <c r="E25" s="6">
        <f t="shared" si="4"/>
        <v>51</v>
      </c>
      <c r="F25" s="7" t="s">
        <v>28</v>
      </c>
    </row>
    <row r="26" spans="1:6" ht="15.75">
      <c r="A26" s="4" t="s">
        <v>38</v>
      </c>
      <c r="B26" s="5" t="s">
        <v>39</v>
      </c>
      <c r="C26" s="8" t="s">
        <v>28</v>
      </c>
      <c r="D26" s="8" t="s">
        <v>28</v>
      </c>
      <c r="E26" s="6" t="s">
        <v>28</v>
      </c>
      <c r="F26" s="7" t="s">
        <v>28</v>
      </c>
    </row>
    <row r="27" spans="1:6" ht="15.75">
      <c r="A27" s="25" t="s">
        <v>40</v>
      </c>
      <c r="B27" s="25"/>
      <c r="C27" s="8">
        <v>3396</v>
      </c>
      <c r="D27" s="8">
        <v>472</v>
      </c>
      <c r="E27" s="6">
        <f t="shared" si="4"/>
        <v>3868</v>
      </c>
      <c r="F27" s="7">
        <f>D27/C27</f>
        <v>0.13898704358068315</v>
      </c>
    </row>
  </sheetData>
  <mergeCells count="12">
    <mergeCell ref="A17:A19"/>
    <mergeCell ref="A22:A23"/>
    <mergeCell ref="A1:F1"/>
    <mergeCell ref="A2:F2"/>
    <mergeCell ref="A20:B20"/>
    <mergeCell ref="A21:B21"/>
    <mergeCell ref="A27:B27"/>
    <mergeCell ref="A4:A5"/>
    <mergeCell ref="A6:A9"/>
    <mergeCell ref="A10:A11"/>
    <mergeCell ref="A12:A13"/>
    <mergeCell ref="A14:A16"/>
  </mergeCells>
  <phoneticPr fontId="12" type="noConversion"/>
  <pageMargins left="0.75" right="0.75" top="1" bottom="1" header="0.5" footer="0.5"/>
  <pageSetup paperSize="9" orientation="landscape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7"/>
  <sheetViews>
    <sheetView zoomScaleSheetLayoutView="100" workbookViewId="0">
      <selection activeCell="C21" sqref="C21"/>
    </sheetView>
  </sheetViews>
  <sheetFormatPr defaultColWidth="9" defaultRowHeight="13.5"/>
  <cols>
    <col min="1" max="1" width="20.125" customWidth="1"/>
    <col min="2" max="2" width="44.75" customWidth="1"/>
    <col min="3" max="6" width="16.625" customWidth="1"/>
  </cols>
  <sheetData>
    <row r="1" spans="1:6" ht="24">
      <c r="A1" s="23" t="s">
        <v>47</v>
      </c>
      <c r="B1" s="23"/>
      <c r="C1" s="23"/>
      <c r="D1" s="23"/>
      <c r="E1" s="23"/>
      <c r="F1" s="23"/>
    </row>
    <row r="2" spans="1:6" ht="15">
      <c r="A2" s="24" t="s">
        <v>1</v>
      </c>
      <c r="B2" s="24"/>
      <c r="C2" s="24"/>
      <c r="D2" s="24"/>
      <c r="E2" s="24"/>
      <c r="F2" s="24"/>
    </row>
    <row r="3" spans="1:6" ht="15.7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</row>
    <row r="4" spans="1:6" ht="15.75">
      <c r="A4" s="26" t="s">
        <v>8</v>
      </c>
      <c r="B4" s="5" t="s">
        <v>9</v>
      </c>
      <c r="C4" s="4">
        <v>13</v>
      </c>
      <c r="D4" s="4">
        <v>3</v>
      </c>
      <c r="E4" s="6">
        <f t="shared" ref="E4:E6" si="0">C4+D4</f>
        <v>16</v>
      </c>
      <c r="F4" s="7">
        <f>D4/C4</f>
        <v>0.23076923076923078</v>
      </c>
    </row>
    <row r="5" spans="1:6" ht="15.75">
      <c r="A5" s="26"/>
      <c r="B5" s="5" t="s">
        <v>10</v>
      </c>
      <c r="C5" s="4">
        <v>0</v>
      </c>
      <c r="D5" s="4">
        <v>1</v>
      </c>
      <c r="E5" s="6">
        <f t="shared" si="0"/>
        <v>1</v>
      </c>
      <c r="F5" s="7" t="s">
        <v>28</v>
      </c>
    </row>
    <row r="6" spans="1:6" ht="15.75">
      <c r="A6" s="26" t="s">
        <v>11</v>
      </c>
      <c r="B6" s="5" t="s">
        <v>12</v>
      </c>
      <c r="C6" s="4">
        <v>7</v>
      </c>
      <c r="D6" s="4">
        <v>2</v>
      </c>
      <c r="E6" s="6">
        <f t="shared" si="0"/>
        <v>9</v>
      </c>
      <c r="F6" s="7">
        <f>D6/C6</f>
        <v>0.2857142857142857</v>
      </c>
    </row>
    <row r="7" spans="1:6" ht="15.75">
      <c r="A7" s="26"/>
      <c r="B7" s="5" t="s">
        <v>13</v>
      </c>
      <c r="C7" s="4" t="s">
        <v>28</v>
      </c>
      <c r="D7" s="4" t="s">
        <v>28</v>
      </c>
      <c r="E7" s="6" t="s">
        <v>28</v>
      </c>
      <c r="F7" s="7" t="s">
        <v>28</v>
      </c>
    </row>
    <row r="8" spans="1:6" ht="15.75">
      <c r="A8" s="26"/>
      <c r="B8" s="5" t="s">
        <v>14</v>
      </c>
      <c r="C8" s="4" t="s">
        <v>28</v>
      </c>
      <c r="D8" s="4" t="s">
        <v>28</v>
      </c>
      <c r="E8" s="6" t="s">
        <v>28</v>
      </c>
      <c r="F8" s="7" t="s">
        <v>28</v>
      </c>
    </row>
    <row r="9" spans="1:6" ht="15.75">
      <c r="A9" s="26"/>
      <c r="B9" s="5" t="s">
        <v>15</v>
      </c>
      <c r="C9" s="4" t="s">
        <v>28</v>
      </c>
      <c r="D9" s="4" t="s">
        <v>28</v>
      </c>
      <c r="E9" s="6" t="s">
        <v>28</v>
      </c>
      <c r="F9" s="7" t="s">
        <v>28</v>
      </c>
    </row>
    <row r="10" spans="1:6" s="1" customFormat="1" ht="15.75">
      <c r="A10" s="28" t="s">
        <v>16</v>
      </c>
      <c r="B10" s="9" t="s">
        <v>17</v>
      </c>
      <c r="C10" s="8">
        <v>14</v>
      </c>
      <c r="D10" s="8">
        <v>0</v>
      </c>
      <c r="E10" s="8">
        <v>14</v>
      </c>
      <c r="F10" s="8" t="s">
        <v>28</v>
      </c>
    </row>
    <row r="11" spans="1:6" s="1" customFormat="1" ht="15.75">
      <c r="A11" s="28"/>
      <c r="B11" s="9" t="s">
        <v>18</v>
      </c>
      <c r="C11" s="8" t="s">
        <v>28</v>
      </c>
      <c r="D11" s="8" t="s">
        <v>28</v>
      </c>
      <c r="E11" s="8" t="s">
        <v>28</v>
      </c>
      <c r="F11" s="8" t="s">
        <v>28</v>
      </c>
    </row>
    <row r="12" spans="1:6" ht="15.75">
      <c r="A12" s="26" t="s">
        <v>19</v>
      </c>
      <c r="B12" s="5" t="s">
        <v>20</v>
      </c>
      <c r="C12" s="8">
        <v>18</v>
      </c>
      <c r="D12" s="8">
        <v>4</v>
      </c>
      <c r="E12" s="6">
        <f t="shared" ref="E12:E15" si="1">D12+C12</f>
        <v>22</v>
      </c>
      <c r="F12" s="7">
        <f t="shared" ref="F12:F15" si="2">D12/C12</f>
        <v>0.22222222222222221</v>
      </c>
    </row>
    <row r="13" spans="1:6" ht="15.75">
      <c r="A13" s="26"/>
      <c r="B13" s="5" t="s">
        <v>21</v>
      </c>
      <c r="C13" s="4" t="s">
        <v>28</v>
      </c>
      <c r="D13" s="4" t="s">
        <v>28</v>
      </c>
      <c r="E13" s="6" t="s">
        <v>28</v>
      </c>
      <c r="F13" s="7" t="s">
        <v>28</v>
      </c>
    </row>
    <row r="14" spans="1:6" ht="15.75">
      <c r="A14" s="26" t="s">
        <v>22</v>
      </c>
      <c r="B14" s="12" t="s">
        <v>23</v>
      </c>
      <c r="C14" s="8">
        <v>11</v>
      </c>
      <c r="D14" s="8">
        <v>3</v>
      </c>
      <c r="E14" s="6">
        <f t="shared" si="1"/>
        <v>14</v>
      </c>
      <c r="F14" s="7">
        <f t="shared" si="2"/>
        <v>0.27272727272727271</v>
      </c>
    </row>
    <row r="15" spans="1:6" ht="15.75">
      <c r="A15" s="26"/>
      <c r="B15" s="5" t="s">
        <v>24</v>
      </c>
      <c r="C15" s="8">
        <v>12</v>
      </c>
      <c r="D15" s="8">
        <v>1</v>
      </c>
      <c r="E15" s="6">
        <f t="shared" si="1"/>
        <v>13</v>
      </c>
      <c r="F15" s="7">
        <f t="shared" si="2"/>
        <v>8.3333333333333329E-2</v>
      </c>
    </row>
    <row r="16" spans="1:6" ht="15.75">
      <c r="A16" s="26"/>
      <c r="B16" s="5" t="s">
        <v>25</v>
      </c>
      <c r="C16" s="4" t="s">
        <v>28</v>
      </c>
      <c r="D16" s="4" t="s">
        <v>28</v>
      </c>
      <c r="E16" s="6" t="s">
        <v>28</v>
      </c>
      <c r="F16" s="7" t="s">
        <v>28</v>
      </c>
    </row>
    <row r="17" spans="1:6" ht="15.75">
      <c r="A17" s="26" t="s">
        <v>26</v>
      </c>
      <c r="B17" s="5" t="s">
        <v>27</v>
      </c>
      <c r="C17" s="4" t="s">
        <v>28</v>
      </c>
      <c r="D17" s="4" t="s">
        <v>28</v>
      </c>
      <c r="E17" s="6" t="s">
        <v>28</v>
      </c>
      <c r="F17" s="7" t="s">
        <v>28</v>
      </c>
    </row>
    <row r="18" spans="1:6" ht="15.75">
      <c r="A18" s="26"/>
      <c r="B18" s="5" t="s">
        <v>29</v>
      </c>
      <c r="C18" s="4" t="s">
        <v>28</v>
      </c>
      <c r="D18" s="4" t="s">
        <v>28</v>
      </c>
      <c r="E18" s="6" t="s">
        <v>28</v>
      </c>
      <c r="F18" s="7" t="s">
        <v>28</v>
      </c>
    </row>
    <row r="19" spans="1:6" ht="15.75">
      <c r="A19" s="26"/>
      <c r="B19" s="5" t="s">
        <v>30</v>
      </c>
      <c r="C19" s="4" t="s">
        <v>28</v>
      </c>
      <c r="D19" s="4" t="s">
        <v>28</v>
      </c>
      <c r="E19" s="6" t="s">
        <v>28</v>
      </c>
      <c r="F19" s="7" t="s">
        <v>28</v>
      </c>
    </row>
    <row r="20" spans="1:6" ht="15.75">
      <c r="A20" s="25" t="s">
        <v>31</v>
      </c>
      <c r="B20" s="25"/>
      <c r="C20" s="4" t="s">
        <v>28</v>
      </c>
      <c r="D20" s="4" t="s">
        <v>28</v>
      </c>
      <c r="E20" s="6" t="s">
        <v>28</v>
      </c>
      <c r="F20" s="7" t="s">
        <v>28</v>
      </c>
    </row>
    <row r="21" spans="1:6" ht="15.75">
      <c r="A21" s="25" t="s">
        <v>32</v>
      </c>
      <c r="B21" s="25"/>
      <c r="C21" s="8">
        <f>C4+C6+C10+C12+C14</f>
        <v>63</v>
      </c>
      <c r="D21" s="8">
        <f>D4+D6+D10+D12+D14</f>
        <v>12</v>
      </c>
      <c r="E21" s="13">
        <f t="shared" ref="E21:E25" si="3">C21+D21</f>
        <v>75</v>
      </c>
      <c r="F21" s="7">
        <f t="shared" ref="F21:F27" si="4">D21/C21</f>
        <v>0.19047619047619047</v>
      </c>
    </row>
    <row r="22" spans="1:6" ht="15.75">
      <c r="A22" s="26" t="s">
        <v>33</v>
      </c>
      <c r="B22" s="5" t="s">
        <v>34</v>
      </c>
      <c r="C22" s="8">
        <v>2</v>
      </c>
      <c r="D22" s="8">
        <v>8</v>
      </c>
      <c r="E22" s="6">
        <f>D22+C22</f>
        <v>10</v>
      </c>
      <c r="F22" s="7">
        <f t="shared" si="4"/>
        <v>4</v>
      </c>
    </row>
    <row r="23" spans="1:6" ht="15.75">
      <c r="A23" s="26"/>
      <c r="B23" s="5" t="s">
        <v>35</v>
      </c>
      <c r="C23" s="14">
        <v>988</v>
      </c>
      <c r="D23" s="14">
        <v>108</v>
      </c>
      <c r="E23" s="6">
        <f t="shared" si="3"/>
        <v>1096</v>
      </c>
      <c r="F23" s="7">
        <f t="shared" si="4"/>
        <v>0.10931174089068826</v>
      </c>
    </row>
    <row r="24" spans="1:6" ht="15.75">
      <c r="A24" s="4" t="s">
        <v>8</v>
      </c>
      <c r="B24" s="5" t="s">
        <v>36</v>
      </c>
      <c r="C24" s="15" t="s">
        <v>28</v>
      </c>
      <c r="D24" s="15" t="s">
        <v>28</v>
      </c>
      <c r="E24" s="6" t="s">
        <v>28</v>
      </c>
      <c r="F24" s="7" t="s">
        <v>28</v>
      </c>
    </row>
    <row r="25" spans="1:6" ht="15.75">
      <c r="A25" s="4" t="s">
        <v>11</v>
      </c>
      <c r="B25" s="5" t="s">
        <v>37</v>
      </c>
      <c r="C25" s="15">
        <v>0</v>
      </c>
      <c r="D25" s="15">
        <v>9</v>
      </c>
      <c r="E25" s="6">
        <f t="shared" si="3"/>
        <v>9</v>
      </c>
      <c r="F25" s="7" t="s">
        <v>28</v>
      </c>
    </row>
    <row r="26" spans="1:6" ht="15.75">
      <c r="A26" s="4" t="s">
        <v>38</v>
      </c>
      <c r="B26" s="5" t="s">
        <v>39</v>
      </c>
      <c r="C26" s="8" t="s">
        <v>28</v>
      </c>
      <c r="D26" s="8" t="s">
        <v>28</v>
      </c>
      <c r="E26" s="6" t="s">
        <v>28</v>
      </c>
      <c r="F26" s="7" t="s">
        <v>28</v>
      </c>
    </row>
    <row r="27" spans="1:6" ht="15.75">
      <c r="A27" s="25" t="s">
        <v>40</v>
      </c>
      <c r="B27" s="25"/>
      <c r="C27" s="8">
        <v>1051</v>
      </c>
      <c r="D27" s="8">
        <v>120</v>
      </c>
      <c r="E27" s="6">
        <f>C27+D27</f>
        <v>1171</v>
      </c>
      <c r="F27" s="7">
        <f t="shared" si="4"/>
        <v>0.11417697431018078</v>
      </c>
    </row>
  </sheetData>
  <mergeCells count="12">
    <mergeCell ref="A17:A19"/>
    <mergeCell ref="A22:A23"/>
    <mergeCell ref="A1:F1"/>
    <mergeCell ref="A2:F2"/>
    <mergeCell ref="A20:B20"/>
    <mergeCell ref="A21:B21"/>
    <mergeCell ref="A27:B27"/>
    <mergeCell ref="A4:A5"/>
    <mergeCell ref="A6:A9"/>
    <mergeCell ref="A10:A11"/>
    <mergeCell ref="A12:A13"/>
    <mergeCell ref="A14:A16"/>
  </mergeCells>
  <phoneticPr fontId="12" type="noConversion"/>
  <pageMargins left="0.75" right="0.75" top="1" bottom="1" header="0.5" footer="0.5"/>
  <pageSetup paperSize="9" orientation="landscape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7"/>
  <sheetViews>
    <sheetView zoomScaleSheetLayoutView="100" workbookViewId="0">
      <selection activeCell="C21" sqref="C21"/>
    </sheetView>
  </sheetViews>
  <sheetFormatPr defaultColWidth="9" defaultRowHeight="13.5"/>
  <cols>
    <col min="1" max="1" width="20.125" customWidth="1"/>
    <col min="2" max="2" width="44.75" customWidth="1"/>
    <col min="3" max="6" width="16.625" customWidth="1"/>
  </cols>
  <sheetData>
    <row r="1" spans="1:6" ht="24">
      <c r="A1" s="23" t="s">
        <v>48</v>
      </c>
      <c r="B1" s="23"/>
      <c r="C1" s="23"/>
      <c r="D1" s="23"/>
      <c r="E1" s="23"/>
      <c r="F1" s="23"/>
    </row>
    <row r="2" spans="1:6" ht="15">
      <c r="A2" s="24" t="s">
        <v>1</v>
      </c>
      <c r="B2" s="24"/>
      <c r="C2" s="24"/>
      <c r="D2" s="24"/>
      <c r="E2" s="24"/>
      <c r="F2" s="24"/>
    </row>
    <row r="3" spans="1:6" ht="15.7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</row>
    <row r="4" spans="1:6" ht="15.75">
      <c r="A4" s="26" t="s">
        <v>8</v>
      </c>
      <c r="B4" s="5" t="s">
        <v>9</v>
      </c>
      <c r="C4" s="4">
        <v>133</v>
      </c>
      <c r="D4" s="4">
        <v>14</v>
      </c>
      <c r="E4" s="6">
        <f t="shared" ref="E4:E9" si="0">C4+D4</f>
        <v>147</v>
      </c>
      <c r="F4" s="7">
        <f t="shared" ref="F4:F10" si="1">D4/C4</f>
        <v>0.10526315789473684</v>
      </c>
    </row>
    <row r="5" spans="1:6" ht="15.75">
      <c r="A5" s="26"/>
      <c r="B5" s="5" t="s">
        <v>10</v>
      </c>
      <c r="C5" s="4">
        <v>8</v>
      </c>
      <c r="D5" s="4">
        <v>1</v>
      </c>
      <c r="E5" s="6">
        <f t="shared" si="0"/>
        <v>9</v>
      </c>
      <c r="F5" s="7">
        <f t="shared" si="1"/>
        <v>0.125</v>
      </c>
    </row>
    <row r="6" spans="1:6" ht="15.75">
      <c r="A6" s="26" t="s">
        <v>11</v>
      </c>
      <c r="B6" s="5" t="s">
        <v>12</v>
      </c>
      <c r="C6" s="4">
        <v>30</v>
      </c>
      <c r="D6" s="4">
        <v>10</v>
      </c>
      <c r="E6" s="6">
        <f t="shared" si="0"/>
        <v>40</v>
      </c>
      <c r="F6" s="7">
        <f t="shared" si="1"/>
        <v>0.33333333333333331</v>
      </c>
    </row>
    <row r="7" spans="1:6" ht="15.75">
      <c r="A7" s="26"/>
      <c r="B7" s="5" t="s">
        <v>13</v>
      </c>
      <c r="C7" s="4">
        <v>3</v>
      </c>
      <c r="D7" s="4">
        <v>1</v>
      </c>
      <c r="E7" s="6">
        <f t="shared" si="0"/>
        <v>4</v>
      </c>
      <c r="F7" s="7">
        <f t="shared" si="1"/>
        <v>0.33333333333333331</v>
      </c>
    </row>
    <row r="8" spans="1:6" ht="15.75">
      <c r="A8" s="26"/>
      <c r="B8" s="5" t="s">
        <v>14</v>
      </c>
      <c r="C8" s="8">
        <v>2</v>
      </c>
      <c r="D8" s="8">
        <v>1</v>
      </c>
      <c r="E8" s="6">
        <f t="shared" si="0"/>
        <v>3</v>
      </c>
      <c r="F8" s="7">
        <f t="shared" si="1"/>
        <v>0.5</v>
      </c>
    </row>
    <row r="9" spans="1:6" ht="15.75">
      <c r="A9" s="26"/>
      <c r="B9" s="5" t="s">
        <v>15</v>
      </c>
      <c r="C9" s="8">
        <v>2</v>
      </c>
      <c r="D9" s="8">
        <v>0</v>
      </c>
      <c r="E9" s="6">
        <f t="shared" si="0"/>
        <v>2</v>
      </c>
      <c r="F9" s="7">
        <f t="shared" si="1"/>
        <v>0</v>
      </c>
    </row>
    <row r="10" spans="1:6" s="1" customFormat="1" ht="15.75">
      <c r="A10" s="28" t="s">
        <v>16</v>
      </c>
      <c r="B10" s="9" t="s">
        <v>17</v>
      </c>
      <c r="C10" s="8">
        <v>40</v>
      </c>
      <c r="D10" s="8">
        <v>4</v>
      </c>
      <c r="E10" s="8">
        <v>44</v>
      </c>
      <c r="F10" s="8">
        <f t="shared" si="1"/>
        <v>0.1</v>
      </c>
    </row>
    <row r="11" spans="1:6" s="1" customFormat="1" ht="15.75">
      <c r="A11" s="28"/>
      <c r="B11" s="9" t="s">
        <v>18</v>
      </c>
      <c r="C11" s="8" t="s">
        <v>28</v>
      </c>
      <c r="D11" s="8" t="s">
        <v>28</v>
      </c>
      <c r="E11" s="8" t="s">
        <v>28</v>
      </c>
      <c r="F11" s="8" t="s">
        <v>28</v>
      </c>
    </row>
    <row r="12" spans="1:6" ht="15.75">
      <c r="A12" s="26" t="s">
        <v>19</v>
      </c>
      <c r="B12" s="5" t="s">
        <v>20</v>
      </c>
      <c r="C12" s="8">
        <v>65</v>
      </c>
      <c r="D12" s="8">
        <v>15</v>
      </c>
      <c r="E12" s="6">
        <f t="shared" ref="E12:E15" si="2">D12+C12</f>
        <v>80</v>
      </c>
      <c r="F12" s="7">
        <f t="shared" ref="F12:F15" si="3">D12/C12</f>
        <v>0.23076923076923078</v>
      </c>
    </row>
    <row r="13" spans="1:6" ht="15.75">
      <c r="A13" s="26"/>
      <c r="B13" s="5" t="s">
        <v>21</v>
      </c>
      <c r="C13" s="4">
        <v>0</v>
      </c>
      <c r="D13" s="4">
        <v>1</v>
      </c>
      <c r="E13" s="6">
        <f t="shared" si="2"/>
        <v>1</v>
      </c>
      <c r="F13" s="7" t="s">
        <v>28</v>
      </c>
    </row>
    <row r="14" spans="1:6" ht="15.75">
      <c r="A14" s="26" t="s">
        <v>22</v>
      </c>
      <c r="B14" s="12" t="s">
        <v>23</v>
      </c>
      <c r="C14" s="8">
        <v>47</v>
      </c>
      <c r="D14" s="8">
        <v>12</v>
      </c>
      <c r="E14" s="6">
        <f t="shared" si="2"/>
        <v>59</v>
      </c>
      <c r="F14" s="7">
        <f t="shared" si="3"/>
        <v>0.25531914893617019</v>
      </c>
    </row>
    <row r="15" spans="1:6" ht="15.75">
      <c r="A15" s="26"/>
      <c r="B15" s="5" t="s">
        <v>24</v>
      </c>
      <c r="C15" s="8">
        <v>36</v>
      </c>
      <c r="D15" s="8">
        <v>4</v>
      </c>
      <c r="E15" s="6">
        <f t="shared" si="2"/>
        <v>40</v>
      </c>
      <c r="F15" s="7">
        <f t="shared" si="3"/>
        <v>0.1111111111111111</v>
      </c>
    </row>
    <row r="16" spans="1:6" ht="15.75">
      <c r="A16" s="26"/>
      <c r="B16" s="5" t="s">
        <v>25</v>
      </c>
      <c r="C16" s="4" t="s">
        <v>28</v>
      </c>
      <c r="D16" s="4" t="s">
        <v>28</v>
      </c>
      <c r="E16" s="6" t="s">
        <v>28</v>
      </c>
      <c r="F16" s="7" t="s">
        <v>28</v>
      </c>
    </row>
    <row r="17" spans="1:6" ht="15.75">
      <c r="A17" s="26" t="s">
        <v>26</v>
      </c>
      <c r="B17" s="5" t="s">
        <v>27</v>
      </c>
      <c r="C17" s="4" t="s">
        <v>28</v>
      </c>
      <c r="D17" s="4" t="s">
        <v>28</v>
      </c>
      <c r="E17" s="6" t="s">
        <v>28</v>
      </c>
      <c r="F17" s="7" t="s">
        <v>28</v>
      </c>
    </row>
    <row r="18" spans="1:6" ht="15.75">
      <c r="A18" s="26"/>
      <c r="B18" s="5" t="s">
        <v>29</v>
      </c>
      <c r="C18" s="4" t="s">
        <v>28</v>
      </c>
      <c r="D18" s="4" t="s">
        <v>28</v>
      </c>
      <c r="E18" s="6" t="s">
        <v>28</v>
      </c>
      <c r="F18" s="7" t="s">
        <v>28</v>
      </c>
    </row>
    <row r="19" spans="1:6" ht="15.75">
      <c r="A19" s="26"/>
      <c r="B19" s="5" t="s">
        <v>30</v>
      </c>
      <c r="C19" s="4">
        <v>1</v>
      </c>
      <c r="D19" s="4">
        <v>0</v>
      </c>
      <c r="E19" s="6">
        <v>1</v>
      </c>
      <c r="F19" s="7">
        <f>D19/C19</f>
        <v>0</v>
      </c>
    </row>
    <row r="20" spans="1:6" ht="15.75">
      <c r="A20" s="25" t="s">
        <v>31</v>
      </c>
      <c r="B20" s="25"/>
      <c r="C20" s="4">
        <v>3</v>
      </c>
      <c r="D20" s="4">
        <v>2</v>
      </c>
      <c r="E20" s="6">
        <f t="shared" ref="E20:E27" si="4">C20+D20</f>
        <v>5</v>
      </c>
      <c r="F20" s="7">
        <f>D20/C20</f>
        <v>0.66666666666666663</v>
      </c>
    </row>
    <row r="21" spans="1:6" ht="15.75">
      <c r="A21" s="25" t="s">
        <v>32</v>
      </c>
      <c r="B21" s="25"/>
      <c r="C21" s="8">
        <f>C4+C6+C10+C12+C14</f>
        <v>315</v>
      </c>
      <c r="D21" s="8">
        <f>D4+D6+D10+D12+D14</f>
        <v>55</v>
      </c>
      <c r="E21" s="13">
        <f t="shared" si="4"/>
        <v>370</v>
      </c>
      <c r="F21" s="7">
        <f t="shared" ref="F21:F27" si="5">D21/C21</f>
        <v>0.17460317460317459</v>
      </c>
    </row>
    <row r="22" spans="1:6" ht="15.75">
      <c r="A22" s="26" t="s">
        <v>33</v>
      </c>
      <c r="B22" s="5" t="s">
        <v>34</v>
      </c>
      <c r="C22" s="8">
        <v>13</v>
      </c>
      <c r="D22" s="8">
        <v>11</v>
      </c>
      <c r="E22" s="6">
        <f>D22+C22</f>
        <v>24</v>
      </c>
      <c r="F22" s="7">
        <f t="shared" si="5"/>
        <v>0.84615384615384615</v>
      </c>
    </row>
    <row r="23" spans="1:6" ht="15.75">
      <c r="A23" s="26"/>
      <c r="B23" s="5" t="s">
        <v>35</v>
      </c>
      <c r="C23" s="14">
        <v>2107</v>
      </c>
      <c r="D23" s="14">
        <v>347</v>
      </c>
      <c r="E23" s="6">
        <f t="shared" si="4"/>
        <v>2454</v>
      </c>
      <c r="F23" s="7">
        <f t="shared" si="5"/>
        <v>0.1646891314665401</v>
      </c>
    </row>
    <row r="24" spans="1:6" ht="15.75">
      <c r="A24" s="4" t="s">
        <v>8</v>
      </c>
      <c r="B24" s="5" t="s">
        <v>36</v>
      </c>
      <c r="C24" s="15" t="s">
        <v>28</v>
      </c>
      <c r="D24" s="15" t="s">
        <v>28</v>
      </c>
      <c r="E24" s="6" t="s">
        <v>28</v>
      </c>
      <c r="F24" s="7" t="s">
        <v>28</v>
      </c>
    </row>
    <row r="25" spans="1:6" ht="15.75">
      <c r="A25" s="4" t="s">
        <v>11</v>
      </c>
      <c r="B25" s="5" t="s">
        <v>37</v>
      </c>
      <c r="C25" s="15">
        <v>0</v>
      </c>
      <c r="D25" s="15">
        <v>53</v>
      </c>
      <c r="E25" s="6">
        <f t="shared" si="4"/>
        <v>53</v>
      </c>
      <c r="F25" s="7" t="s">
        <v>28</v>
      </c>
    </row>
    <row r="26" spans="1:6" ht="15.75">
      <c r="A26" s="4" t="s">
        <v>38</v>
      </c>
      <c r="B26" s="5" t="s">
        <v>39</v>
      </c>
      <c r="C26" s="8" t="s">
        <v>28</v>
      </c>
      <c r="D26" s="8" t="s">
        <v>28</v>
      </c>
      <c r="E26" s="6" t="s">
        <v>28</v>
      </c>
      <c r="F26" s="7" t="s">
        <v>28</v>
      </c>
    </row>
    <row r="27" spans="1:6" ht="15.75">
      <c r="A27" s="25" t="s">
        <v>40</v>
      </c>
      <c r="B27" s="25"/>
      <c r="C27" s="8">
        <v>2422</v>
      </c>
      <c r="D27" s="8">
        <v>402</v>
      </c>
      <c r="E27" s="6">
        <f t="shared" si="4"/>
        <v>2824</v>
      </c>
      <c r="F27" s="7">
        <f t="shared" si="5"/>
        <v>0.16597853014037986</v>
      </c>
    </row>
  </sheetData>
  <mergeCells count="12">
    <mergeCell ref="A17:A19"/>
    <mergeCell ref="A22:A23"/>
    <mergeCell ref="A1:F1"/>
    <mergeCell ref="A2:F2"/>
    <mergeCell ref="A20:B20"/>
    <mergeCell ref="A21:B21"/>
    <mergeCell ref="A27:B27"/>
    <mergeCell ref="A4:A5"/>
    <mergeCell ref="A6:A9"/>
    <mergeCell ref="A10:A11"/>
    <mergeCell ref="A12:A13"/>
    <mergeCell ref="A14:A16"/>
  </mergeCells>
  <phoneticPr fontId="12" type="noConversion"/>
  <pageMargins left="0.75" right="0.75" top="1" bottom="1" header="0.5" footer="0.5"/>
  <pageSetup paperSize="9" orientation="landscape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7"/>
  <sheetViews>
    <sheetView zoomScaleSheetLayoutView="100" workbookViewId="0">
      <selection activeCell="C21" sqref="C21"/>
    </sheetView>
  </sheetViews>
  <sheetFormatPr defaultColWidth="9" defaultRowHeight="13.5"/>
  <cols>
    <col min="1" max="1" width="20.125" customWidth="1"/>
    <col min="2" max="2" width="44.75" customWidth="1"/>
    <col min="3" max="6" width="16.625" customWidth="1"/>
  </cols>
  <sheetData>
    <row r="1" spans="1:6" ht="24">
      <c r="A1" s="23" t="s">
        <v>49</v>
      </c>
      <c r="B1" s="23"/>
      <c r="C1" s="23"/>
      <c r="D1" s="23"/>
      <c r="E1" s="23"/>
      <c r="F1" s="23"/>
    </row>
    <row r="2" spans="1:6" ht="15">
      <c r="A2" s="24" t="s">
        <v>1</v>
      </c>
      <c r="B2" s="24"/>
      <c r="C2" s="24"/>
      <c r="D2" s="24"/>
      <c r="E2" s="24"/>
      <c r="F2" s="24"/>
    </row>
    <row r="3" spans="1:6" ht="15.7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</row>
    <row r="4" spans="1:6" ht="15.75">
      <c r="A4" s="26" t="s">
        <v>8</v>
      </c>
      <c r="B4" s="5" t="s">
        <v>9</v>
      </c>
      <c r="C4" s="4">
        <v>18</v>
      </c>
      <c r="D4" s="4">
        <v>3</v>
      </c>
      <c r="E4" s="6">
        <f t="shared" ref="E4:E6" si="0">C4+D4</f>
        <v>21</v>
      </c>
      <c r="F4" s="7">
        <f>D4/C4</f>
        <v>0.16666666666666666</v>
      </c>
    </row>
    <row r="5" spans="1:6" ht="15.75">
      <c r="A5" s="26"/>
      <c r="B5" s="5" t="s">
        <v>10</v>
      </c>
      <c r="C5" s="4">
        <v>0</v>
      </c>
      <c r="D5" s="4">
        <v>1</v>
      </c>
      <c r="E5" s="6">
        <f t="shared" si="0"/>
        <v>1</v>
      </c>
      <c r="F5" s="7" t="s">
        <v>28</v>
      </c>
    </row>
    <row r="6" spans="1:6" ht="15.75">
      <c r="A6" s="26" t="s">
        <v>11</v>
      </c>
      <c r="B6" s="5" t="s">
        <v>12</v>
      </c>
      <c r="C6" s="4">
        <v>2</v>
      </c>
      <c r="D6" s="4">
        <v>1</v>
      </c>
      <c r="E6" s="6">
        <f t="shared" si="0"/>
        <v>3</v>
      </c>
      <c r="F6" s="7">
        <f>D6/C6</f>
        <v>0.5</v>
      </c>
    </row>
    <row r="7" spans="1:6" ht="15.75">
      <c r="A7" s="26"/>
      <c r="B7" s="5" t="s">
        <v>13</v>
      </c>
      <c r="C7" s="4" t="s">
        <v>28</v>
      </c>
      <c r="D7" s="4" t="s">
        <v>28</v>
      </c>
      <c r="E7" s="6" t="s">
        <v>28</v>
      </c>
      <c r="F7" s="7" t="s">
        <v>28</v>
      </c>
    </row>
    <row r="8" spans="1:6" ht="15.75">
      <c r="A8" s="26"/>
      <c r="B8" s="5" t="s">
        <v>14</v>
      </c>
      <c r="C8" s="4" t="s">
        <v>28</v>
      </c>
      <c r="D8" s="4" t="s">
        <v>28</v>
      </c>
      <c r="E8" s="6" t="s">
        <v>28</v>
      </c>
      <c r="F8" s="7" t="s">
        <v>28</v>
      </c>
    </row>
    <row r="9" spans="1:6" ht="15.75">
      <c r="A9" s="26"/>
      <c r="B9" s="5" t="s">
        <v>15</v>
      </c>
      <c r="C9" s="4" t="s">
        <v>28</v>
      </c>
      <c r="D9" s="4" t="s">
        <v>28</v>
      </c>
      <c r="E9" s="6" t="s">
        <v>28</v>
      </c>
      <c r="F9" s="7" t="s">
        <v>28</v>
      </c>
    </row>
    <row r="10" spans="1:6" s="1" customFormat="1" ht="15.75">
      <c r="A10" s="28" t="s">
        <v>16</v>
      </c>
      <c r="B10" s="9" t="s">
        <v>17</v>
      </c>
      <c r="C10" s="8">
        <v>0</v>
      </c>
      <c r="D10" s="8">
        <v>1</v>
      </c>
      <c r="E10" s="8">
        <v>1</v>
      </c>
      <c r="F10" s="16">
        <v>1</v>
      </c>
    </row>
    <row r="11" spans="1:6" s="1" customFormat="1" ht="15.75">
      <c r="A11" s="28"/>
      <c r="B11" s="9" t="s">
        <v>18</v>
      </c>
      <c r="C11" s="8" t="s">
        <v>28</v>
      </c>
      <c r="D11" s="8" t="s">
        <v>28</v>
      </c>
      <c r="E11" s="8" t="s">
        <v>28</v>
      </c>
      <c r="F11" s="8" t="s">
        <v>28</v>
      </c>
    </row>
    <row r="12" spans="1:6" ht="15.75">
      <c r="A12" s="26" t="s">
        <v>19</v>
      </c>
      <c r="B12" s="5" t="s">
        <v>20</v>
      </c>
      <c r="C12" s="8">
        <v>6</v>
      </c>
      <c r="D12" s="8">
        <v>1</v>
      </c>
      <c r="E12" s="6">
        <f>D12+C12</f>
        <v>7</v>
      </c>
      <c r="F12" s="7">
        <f>D12/C12</f>
        <v>0.16666666666666666</v>
      </c>
    </row>
    <row r="13" spans="1:6" ht="15.75">
      <c r="A13" s="26"/>
      <c r="B13" s="5" t="s">
        <v>21</v>
      </c>
      <c r="C13" s="4" t="s">
        <v>28</v>
      </c>
      <c r="D13" s="4" t="s">
        <v>28</v>
      </c>
      <c r="E13" s="6" t="s">
        <v>28</v>
      </c>
      <c r="F13" s="7" t="s">
        <v>28</v>
      </c>
    </row>
    <row r="14" spans="1:6" ht="15.75">
      <c r="A14" s="26" t="s">
        <v>22</v>
      </c>
      <c r="B14" s="12" t="s">
        <v>23</v>
      </c>
      <c r="C14" s="8">
        <v>5</v>
      </c>
      <c r="D14" s="8">
        <v>1</v>
      </c>
      <c r="E14" s="6">
        <f>D14+C14</f>
        <v>6</v>
      </c>
      <c r="F14" s="7">
        <f>D14/C14</f>
        <v>0.2</v>
      </c>
    </row>
    <row r="15" spans="1:6" ht="15.75">
      <c r="A15" s="26"/>
      <c r="B15" s="5" t="s">
        <v>24</v>
      </c>
      <c r="C15" s="8">
        <v>5</v>
      </c>
      <c r="D15" s="8">
        <v>0</v>
      </c>
      <c r="E15" s="6">
        <v>5</v>
      </c>
      <c r="F15" s="7" t="s">
        <v>28</v>
      </c>
    </row>
    <row r="16" spans="1:6" ht="15.75">
      <c r="A16" s="26"/>
      <c r="B16" s="5" t="s">
        <v>25</v>
      </c>
      <c r="C16" s="4" t="s">
        <v>28</v>
      </c>
      <c r="D16" s="4" t="s">
        <v>28</v>
      </c>
      <c r="E16" s="6" t="s">
        <v>28</v>
      </c>
      <c r="F16" s="7" t="s">
        <v>28</v>
      </c>
    </row>
    <row r="17" spans="1:6" ht="15.75">
      <c r="A17" s="26" t="s">
        <v>26</v>
      </c>
      <c r="B17" s="5" t="s">
        <v>27</v>
      </c>
      <c r="C17" s="4" t="s">
        <v>28</v>
      </c>
      <c r="D17" s="4" t="s">
        <v>28</v>
      </c>
      <c r="E17" s="6" t="s">
        <v>28</v>
      </c>
      <c r="F17" s="7" t="s">
        <v>28</v>
      </c>
    </row>
    <row r="18" spans="1:6" ht="15.75">
      <c r="A18" s="26"/>
      <c r="B18" s="5" t="s">
        <v>29</v>
      </c>
      <c r="C18" s="4" t="s">
        <v>28</v>
      </c>
      <c r="D18" s="4" t="s">
        <v>28</v>
      </c>
      <c r="E18" s="6" t="s">
        <v>28</v>
      </c>
      <c r="F18" s="7" t="s">
        <v>28</v>
      </c>
    </row>
    <row r="19" spans="1:6" ht="15.75">
      <c r="A19" s="26"/>
      <c r="B19" s="5" t="s">
        <v>30</v>
      </c>
      <c r="C19" s="4" t="s">
        <v>28</v>
      </c>
      <c r="D19" s="4" t="s">
        <v>28</v>
      </c>
      <c r="E19" s="6" t="s">
        <v>28</v>
      </c>
      <c r="F19" s="7" t="s">
        <v>28</v>
      </c>
    </row>
    <row r="20" spans="1:6" ht="15.75">
      <c r="A20" s="25" t="s">
        <v>31</v>
      </c>
      <c r="B20" s="25"/>
      <c r="C20" s="4" t="s">
        <v>28</v>
      </c>
      <c r="D20" s="4" t="s">
        <v>28</v>
      </c>
      <c r="E20" s="6" t="s">
        <v>28</v>
      </c>
      <c r="F20" s="7" t="s">
        <v>28</v>
      </c>
    </row>
    <row r="21" spans="1:6" ht="15.75">
      <c r="A21" s="25" t="s">
        <v>32</v>
      </c>
      <c r="B21" s="25"/>
      <c r="C21" s="8">
        <f>C4+C6+C10+C12+C14</f>
        <v>31</v>
      </c>
      <c r="D21" s="8">
        <f>D4+D6+D10+D12+D14</f>
        <v>7</v>
      </c>
      <c r="E21" s="13">
        <f t="shared" ref="E21:E27" si="1">C21+D21</f>
        <v>38</v>
      </c>
      <c r="F21" s="7">
        <f t="shared" ref="F21:F27" si="2">D21/C21</f>
        <v>0.22580645161290322</v>
      </c>
    </row>
    <row r="22" spans="1:6" ht="15.75">
      <c r="A22" s="26" t="s">
        <v>33</v>
      </c>
      <c r="B22" s="5" t="s">
        <v>34</v>
      </c>
      <c r="C22" s="8">
        <v>3</v>
      </c>
      <c r="D22" s="8">
        <v>1</v>
      </c>
      <c r="E22" s="6">
        <f>D22+C22</f>
        <v>4</v>
      </c>
      <c r="F22" s="7">
        <f t="shared" si="2"/>
        <v>0.33333333333333331</v>
      </c>
    </row>
    <row r="23" spans="1:6" ht="15.75">
      <c r="A23" s="26"/>
      <c r="B23" s="5" t="s">
        <v>35</v>
      </c>
      <c r="C23" s="14">
        <v>373</v>
      </c>
      <c r="D23" s="14">
        <v>86</v>
      </c>
      <c r="E23" s="6">
        <f t="shared" si="1"/>
        <v>459</v>
      </c>
      <c r="F23" s="7">
        <f t="shared" si="2"/>
        <v>0.23056300268096513</v>
      </c>
    </row>
    <row r="24" spans="1:6" ht="15.75">
      <c r="A24" s="4" t="s">
        <v>8</v>
      </c>
      <c r="B24" s="5" t="s">
        <v>36</v>
      </c>
      <c r="C24" s="15" t="s">
        <v>28</v>
      </c>
      <c r="D24" s="15" t="s">
        <v>28</v>
      </c>
      <c r="E24" s="6" t="s">
        <v>28</v>
      </c>
      <c r="F24" s="7" t="s">
        <v>28</v>
      </c>
    </row>
    <row r="25" spans="1:6" ht="15.75">
      <c r="A25" s="4" t="s">
        <v>11</v>
      </c>
      <c r="B25" s="5" t="s">
        <v>37</v>
      </c>
      <c r="C25" s="15">
        <v>0</v>
      </c>
      <c r="D25" s="15">
        <v>5</v>
      </c>
      <c r="E25" s="6">
        <f t="shared" si="1"/>
        <v>5</v>
      </c>
      <c r="F25" s="7" t="s">
        <v>28</v>
      </c>
    </row>
    <row r="26" spans="1:6" ht="15.75">
      <c r="A26" s="4" t="s">
        <v>38</v>
      </c>
      <c r="B26" s="5" t="s">
        <v>39</v>
      </c>
      <c r="C26" s="8" t="s">
        <v>28</v>
      </c>
      <c r="D26" s="8" t="s">
        <v>28</v>
      </c>
      <c r="E26" s="6" t="s">
        <v>28</v>
      </c>
      <c r="F26" s="7" t="s">
        <v>28</v>
      </c>
    </row>
    <row r="27" spans="1:6" ht="15.75">
      <c r="A27" s="25" t="s">
        <v>40</v>
      </c>
      <c r="B27" s="25"/>
      <c r="C27" s="8">
        <v>404</v>
      </c>
      <c r="D27" s="8">
        <v>93</v>
      </c>
      <c r="E27" s="6">
        <f t="shared" si="1"/>
        <v>497</v>
      </c>
      <c r="F27" s="7">
        <f t="shared" si="2"/>
        <v>0.23019801980198021</v>
      </c>
    </row>
  </sheetData>
  <mergeCells count="12">
    <mergeCell ref="A17:A19"/>
    <mergeCell ref="A22:A23"/>
    <mergeCell ref="A1:F1"/>
    <mergeCell ref="A2:F2"/>
    <mergeCell ref="A20:B20"/>
    <mergeCell ref="A21:B21"/>
    <mergeCell ref="A27:B27"/>
    <mergeCell ref="A4:A5"/>
    <mergeCell ref="A6:A9"/>
    <mergeCell ref="A10:A11"/>
    <mergeCell ref="A12:A13"/>
    <mergeCell ref="A14:A16"/>
  </mergeCells>
  <phoneticPr fontId="12" type="noConversion"/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祥云县</vt:lpstr>
      <vt:lpstr>祥城镇</vt:lpstr>
      <vt:lpstr>沙龙镇</vt:lpstr>
      <vt:lpstr>云南驿镇</vt:lpstr>
      <vt:lpstr>鹿鸣乡</vt:lpstr>
      <vt:lpstr>下庄镇</vt:lpstr>
      <vt:lpstr>普淜镇</vt:lpstr>
      <vt:lpstr>刘厂镇</vt:lpstr>
      <vt:lpstr>东山乡</vt:lpstr>
      <vt:lpstr>禾甸镇</vt:lpstr>
      <vt:lpstr>米甸镇</vt:lpstr>
    </vt:vector>
  </TitlesOfParts>
  <Company>云南省工商行政管理局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revision>1</cp:revision>
  <dcterms:created xsi:type="dcterms:W3CDTF">2022-01-27T09:11:00Z</dcterms:created>
  <dcterms:modified xsi:type="dcterms:W3CDTF">2023-08-07T02:23:20Z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76F6B200A10B404F9383502B3C6F06D8</vt:lpwstr>
  </property>
</Properties>
</file>